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une-SI\Documents\RUNE\RUNE_Gradnja\1_Priznanje_sposobnosti\"/>
    </mc:Choice>
  </mc:AlternateContent>
  <bookViews>
    <workbookView xWindow="-105" yWindow="-105" windowWidth="19395" windowHeight="10995"/>
  </bookViews>
  <sheets>
    <sheet name="Navodila za izpolnjevanje" sheetId="2" r:id="rId1"/>
    <sheet name="Vzorec popisnih postavk" sheetId="1" r:id="rId2"/>
  </sheets>
  <definedNames>
    <definedName name="_xlnm.Print_Area" localSheetId="1">'Vzorec popisnih postavk'!$A$1:$H$294</definedName>
  </definedNames>
  <calcPr calcId="152511"/>
  <customWorkbookViews>
    <customWorkbookView name="Goran – Osebni pogled" guid="{09C2D93A-8A13-4D6C-8A29-DE15AE99F2F6}" mergeInterval="0" personalView="1" maximized="1" xWindow="-13" yWindow="-13" windowWidth="2586" windowHeight="146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19" i="1" l="1"/>
  <c r="G120" i="1"/>
  <c r="G121" i="1"/>
  <c r="G122" i="1"/>
  <c r="G123" i="1"/>
  <c r="G124" i="1"/>
  <c r="G118" i="1"/>
  <c r="G133" i="1"/>
  <c r="G237" i="1" l="1"/>
  <c r="G236" i="1"/>
  <c r="G235" i="1"/>
  <c r="G234" i="1"/>
  <c r="G233" i="1"/>
  <c r="G242" i="1"/>
  <c r="E159" i="1" l="1"/>
  <c r="E160" i="1"/>
  <c r="G160" i="1" s="1"/>
  <c r="E76" i="1"/>
  <c r="E74" i="1" s="1"/>
  <c r="G134" i="1" l="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1" i="1"/>
  <c r="G162" i="1"/>
  <c r="G163" i="1"/>
  <c r="G164" i="1"/>
  <c r="G165" i="1"/>
  <c r="G166" i="1"/>
  <c r="G167" i="1"/>
  <c r="G168" i="1"/>
  <c r="G169" i="1"/>
  <c r="G170" i="1"/>
  <c r="G171" i="1"/>
  <c r="G172" i="1"/>
  <c r="G173" i="1"/>
  <c r="G174" i="1"/>
  <c r="G175" i="1"/>
  <c r="G176"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41" i="1"/>
  <c r="G245" i="1"/>
  <c r="G246" i="1"/>
  <c r="G247" i="1"/>
  <c r="G248" i="1"/>
  <c r="G249" i="1"/>
  <c r="G254" i="1"/>
  <c r="G255" i="1"/>
  <c r="G256" i="1"/>
  <c r="G259" i="1"/>
  <c r="G260" i="1"/>
  <c r="C274" i="1"/>
  <c r="C273" i="1"/>
  <c r="C272" i="1"/>
  <c r="C271" i="1"/>
  <c r="C270" i="1"/>
  <c r="C269" i="1"/>
  <c r="C268" i="1"/>
  <c r="C267" i="1"/>
  <c r="C266" i="1"/>
  <c r="E257" i="1" l="1"/>
  <c r="G257" i="1" s="1"/>
  <c r="G270" i="1"/>
  <c r="G272" i="1"/>
  <c r="G273" i="1"/>
  <c r="G269" i="1"/>
  <c r="E258" i="1" l="1"/>
  <c r="G258" i="1" s="1"/>
  <c r="G274" i="1" s="1"/>
  <c r="G276" i="1" s="1"/>
</calcChain>
</file>

<file path=xl/sharedStrings.xml><?xml version="1.0" encoding="utf-8"?>
<sst xmlns="http://schemas.openxmlformats.org/spreadsheetml/2006/main" count="729" uniqueCount="480">
  <si>
    <t>S1 MATERIAL VEČJE VREDNOSTI</t>
  </si>
  <si>
    <t>Zap.</t>
  </si>
  <si>
    <t>Postavka</t>
  </si>
  <si>
    <t>EM</t>
  </si>
  <si>
    <t>Količina</t>
  </si>
  <si>
    <t xml:space="preserve">Cena </t>
  </si>
  <si>
    <t>Skupaj</t>
  </si>
  <si>
    <t>S1-1 Optični kabli</t>
  </si>
  <si>
    <t>S1-1-1</t>
  </si>
  <si>
    <t>Kabel optični 4 vlakna G.657 ADSS mikro, za min. 50m razpon</t>
  </si>
  <si>
    <t xml:space="preserve">M1 </t>
  </si>
  <si>
    <t>S1-1-2</t>
  </si>
  <si>
    <t>Kabel optični 12 vlaken G.657 ADSS mini, za min. 50m razpon</t>
  </si>
  <si>
    <t>S1-1-3</t>
  </si>
  <si>
    <t>Kabel optični 24 vlaken G.657 ADSS mini, za min. 50m razpon</t>
  </si>
  <si>
    <t>S1-1-4</t>
  </si>
  <si>
    <t>Kabel optični 48 vlaken G.657 ADSS mini, za min. 50m razpon</t>
  </si>
  <si>
    <t>S1-1-5</t>
  </si>
  <si>
    <t>Kabel optični 48 vlaken G.657 ADSS, za min. 80m razpon</t>
  </si>
  <si>
    <t>S1-1-6</t>
  </si>
  <si>
    <t>Kabel optični 96 vlaken G.657 ADSS, za min. 80m razpon</t>
  </si>
  <si>
    <t>S1-1-7</t>
  </si>
  <si>
    <t>Kabel optični 12 vlaken G.657, mini, za vpihovanje v mikrocev notranjega premera 12mm</t>
  </si>
  <si>
    <t>S1-1-8</t>
  </si>
  <si>
    <t>Kabel optični 24 vlaken G.657, mini, za vpihovanje v mikrocev notranjega premera 12mm</t>
  </si>
  <si>
    <t>S1-1-9</t>
  </si>
  <si>
    <t>Kabel optični 48 vlaken G.657, mini, za vpihovanje v mikrocev notranjega premera 12mm</t>
  </si>
  <si>
    <t>S1-1-10</t>
  </si>
  <si>
    <t>Kabel optični 72 vlaken G.657, mini, za vpihovanje v mikrocev notranjega premera 12mm</t>
  </si>
  <si>
    <t>S1-1-11</t>
  </si>
  <si>
    <t>Kabel optični 96 vlaken G.657, mini, za vpihovanje v mikrocev notranjega premera 12mm</t>
  </si>
  <si>
    <t>S1-1-12</t>
  </si>
  <si>
    <t>Kabel optični 144 vlaken G.657, mini, za vpihovanje v mikrocev notranjega premera 12mm</t>
  </si>
  <si>
    <t>S1-1-13</t>
  </si>
  <si>
    <t>Kabel optični 216 vlaken G.657, mini, za vpihovanje v mikrocev notranjega premera 12mm</t>
  </si>
  <si>
    <t>S1-1-14</t>
  </si>
  <si>
    <t>Kabel optični 288 vlaken G.657, mini, za vpihovanje v mikrocev notranjega premera 12mm</t>
  </si>
  <si>
    <t>S1-2 Cevi in oprema  za cevi</t>
  </si>
  <si>
    <t>S1-2-1</t>
  </si>
  <si>
    <t>Mikrocev 16/12/2,0</t>
  </si>
  <si>
    <t>S1-2-2</t>
  </si>
  <si>
    <t>Mikrocev 12/10/2,0</t>
  </si>
  <si>
    <t>S1-2-3</t>
  </si>
  <si>
    <t>Mikrocev 10/8/2,0</t>
  </si>
  <si>
    <t>Čep za mikrocev 16/12</t>
  </si>
  <si>
    <t>KOS</t>
  </si>
  <si>
    <t>Čep za mikrocev 12/10</t>
  </si>
  <si>
    <t>S1-2-4</t>
  </si>
  <si>
    <t>Čep za mikrocev 10/8</t>
  </si>
  <si>
    <t>S1-2-5</t>
  </si>
  <si>
    <t>Spojka za mikrocev 16/12</t>
  </si>
  <si>
    <t>S1-2-6</t>
  </si>
  <si>
    <t>Spojka za mikrocev 12/10</t>
  </si>
  <si>
    <t>S1-2-7</t>
  </si>
  <si>
    <t>Spojka za mikrocev 10/8</t>
  </si>
  <si>
    <t>S1-3 Jaški in pokrovi</t>
  </si>
  <si>
    <t>S1-3-1</t>
  </si>
  <si>
    <t>PKJT1 lahki pokrov nodular. lit. 150 KN</t>
  </si>
  <si>
    <t>S1-3-2</t>
  </si>
  <si>
    <t>PKJT1 težki pokrov nodular. lit. 400 KN</t>
  </si>
  <si>
    <t>S1-3-3</t>
  </si>
  <si>
    <t>Stebriček plastični ali betonski za telekomunikacijsko omaro višine od 700 do 1400 mm</t>
  </si>
  <si>
    <t>S1-3-4</t>
  </si>
  <si>
    <t>Kabelski jašek PVC, 60x80 cm ali FI80 cm, globine 1 m, za običajno obremenitev</t>
  </si>
  <si>
    <t>S1-3-5</t>
  </si>
  <si>
    <t>Kabelski jašek PVC, 60x80 cm ali FI80 cm, globine 1 m, za težko tovorno obremenitev</t>
  </si>
  <si>
    <t>S1-3-6</t>
  </si>
  <si>
    <t>Kabelski jašek iz betona, 60x80 cm ali FI80cm, globine 1 m, za običajno obremenitev</t>
  </si>
  <si>
    <t>S1-3-7</t>
  </si>
  <si>
    <t>Kabelski jašek iz betona, 60x80 cm ali FI80cm, globine 1 m, za težko tovorno obremenitev</t>
  </si>
  <si>
    <t>S1-4 Montažni pribor za nadzemne kable</t>
  </si>
  <si>
    <t>S1-4-1</t>
  </si>
  <si>
    <t>Končni nosilec ZA ADSS KABEL (6- 8MM) (kot npr TELENCO ACADSS 6)</t>
  </si>
  <si>
    <t>S1-4-2</t>
  </si>
  <si>
    <t>Končni nosilec ZA ADSS KABEL (8-12MM) (kot npr TELENCO ACADSS 10)</t>
  </si>
  <si>
    <t>S1-4-3</t>
  </si>
  <si>
    <t>Končni nosilec ZA ADSS KABEL (12-16MM) (kot npr TELENCO ACADSS 14)</t>
  </si>
  <si>
    <t>kos</t>
  </si>
  <si>
    <t>S1-4-4</t>
  </si>
  <si>
    <t>Končni nosilec za MICRO ADSS (drop) KABEL (kot npr ACE-DS-MADC Dead end fitting)</t>
  </si>
  <si>
    <t>S1-4-5</t>
  </si>
  <si>
    <t>Prehodni nosilec za ADSS KABEL (6- 8MM) kot npr TELENCO Suspension device DS6</t>
  </si>
  <si>
    <t>S1-4-6</t>
  </si>
  <si>
    <t>Prehodni nosilec za ADSS KABEL (8- 12MM) kot npr TELENCO Suspension device DS8</t>
  </si>
  <si>
    <t>S1-4-7</t>
  </si>
  <si>
    <t>Prehodni nosilec za ADSS KABEL (12- 15MM) kot npr TELENCO Suspension device DS12</t>
  </si>
  <si>
    <t>S1-4-8</t>
  </si>
  <si>
    <t>Prehodni nosilec za MICRO ADSS KABEL (kot npr ACE-DS-MADC Suspension fitting ali TELENCO DS2 FO round suspension clamp code 09171)</t>
  </si>
  <si>
    <t>S1-4-9</t>
  </si>
  <si>
    <t>KRIŽ KOVINSKI ALI PLASTIČNI ZA REZERVO ZR. OPT. KABLA (kot npr PLP FDC8)</t>
  </si>
  <si>
    <t>S1-4-10</t>
  </si>
  <si>
    <t>Nosilni obroč za montažo na drog (kot npr PSK31)</t>
  </si>
  <si>
    <t>S1-4-11</t>
  </si>
  <si>
    <t>Žleb zaščitni, plastični 500x60 mm</t>
  </si>
  <si>
    <t>S1-5 Optične spojke</t>
  </si>
  <si>
    <t>S1-5-1</t>
  </si>
  <si>
    <t>Spojka optična 24 spojev, komplet s pladnji, tesnili in montažnim priborom za montažo na steno</t>
  </si>
  <si>
    <t>S1-5-2</t>
  </si>
  <si>
    <t>Spojka optična 48 spojev, komplet s pladnji, tesnili in montažnim priborom za montažo na steno</t>
  </si>
  <si>
    <t>S1-5-3</t>
  </si>
  <si>
    <t>Spojka optična 96 spojev, komplet s pladnji, tesnili in montažnim priborom za montažo na steno</t>
  </si>
  <si>
    <t>S1-5-4</t>
  </si>
  <si>
    <t>Spojka optična 144 spojev, komplet s pladnji, tesnili in montažnim priborom za montažo na steno</t>
  </si>
  <si>
    <t>S1-5-5</t>
  </si>
  <si>
    <t>Spojka optična 216 spojev, komplet s pladnji, tesnili in montažnim priborom za montažo na steno</t>
  </si>
  <si>
    <t>S1-5-6</t>
  </si>
  <si>
    <t>Spojka optična 288 spojev, komplet s pladnji, tesnili in montažnim priborom za montažo na steno</t>
  </si>
  <si>
    <t>S1-6 Kabelske omare (PAN)</t>
  </si>
  <si>
    <t>S1-6-1</t>
  </si>
  <si>
    <r>
      <rPr>
        <sz val="8"/>
        <color rgb="FF000000"/>
        <rFont val="Arial"/>
        <family val="2"/>
        <charset val="238"/>
      </rPr>
      <t xml:space="preserve">PAN tip 1 </t>
    </r>
    <r>
      <rPr>
        <b/>
        <sz val="8"/>
        <color rgb="FF000000"/>
        <rFont val="Arial"/>
        <family val="2"/>
        <charset val="238"/>
      </rPr>
      <t xml:space="preserve">
</t>
    </r>
    <r>
      <rPr>
        <sz val="8"/>
        <color rgb="FF000000"/>
        <rFont val="Arial"/>
        <family val="2"/>
        <charset val="238"/>
      </rPr>
      <t>Kabelska omara za zunanjo montažo na drog in/ali zid z minimalno kapaciteto 72 konektorjev</t>
    </r>
  </si>
  <si>
    <t>S1-6-2</t>
  </si>
  <si>
    <r>
      <rPr>
        <sz val="8"/>
        <color rgb="FF000000"/>
        <rFont val="Arial"/>
        <family val="2"/>
        <charset val="238"/>
      </rPr>
      <t xml:space="preserve">PAN tip 2 </t>
    </r>
    <r>
      <rPr>
        <b/>
        <sz val="8"/>
        <color rgb="FF000000"/>
        <rFont val="Arial"/>
        <family val="2"/>
        <charset val="238"/>
      </rPr>
      <t xml:space="preserve">
</t>
    </r>
    <r>
      <rPr>
        <sz val="8"/>
        <color rgb="FF000000"/>
        <rFont val="Arial"/>
        <family val="2"/>
        <charset val="238"/>
      </rPr>
      <t>Kabelska omara za zunanjo montažo, prostostoječa, z minimalno kapaciteto 108 konektorjev</t>
    </r>
  </si>
  <si>
    <r>
      <rPr>
        <sz val="8"/>
        <color rgb="FF000000"/>
        <rFont val="Arial"/>
        <family val="2"/>
        <charset val="238"/>
      </rPr>
      <t>PAN tip 3</t>
    </r>
    <r>
      <rPr>
        <b/>
        <sz val="8"/>
        <color rgb="FF000000"/>
        <rFont val="Arial"/>
        <family val="2"/>
        <charset val="238"/>
      </rPr>
      <t xml:space="preserve">
</t>
    </r>
    <r>
      <rPr>
        <sz val="8"/>
        <color rgb="FF000000"/>
        <rFont val="Arial"/>
        <family val="2"/>
        <charset val="238"/>
      </rPr>
      <t>Kabelska omara za zunanjo montažo, prostostoječa, z minimalno kapaciteto 360 konektorjev</t>
    </r>
  </si>
  <si>
    <t>Spojka optična za montažo na drog, z minimalno kapaciteto 96 zvarov</t>
  </si>
  <si>
    <t>S1-6-3</t>
  </si>
  <si>
    <t>Naročniška optična distribucijska omara
Omara (spojka) za optični kabel do 48 vlaken, približnih dimenzij 290x230x124mm, z možnostjo nadometne in podometne montaže, IP54 za zunanjo in notranjo montažo, minimalne kapacitete 24 spojev, opremljena z eno zvarno kaseto in možnostjo še ene dodatne, s ključavnico in ključem</t>
  </si>
  <si>
    <t>S1-7  Drogovi</t>
  </si>
  <si>
    <t>S1-7-1</t>
  </si>
  <si>
    <t>Drog 7m, lesen</t>
  </si>
  <si>
    <t>S1-7-2</t>
  </si>
  <si>
    <t>Drog 8m, lesen</t>
  </si>
  <si>
    <t>S1-7-3</t>
  </si>
  <si>
    <t>Drog 9m, lesen</t>
  </si>
  <si>
    <t>S1-7-4</t>
  </si>
  <si>
    <t>Drog 7m, FRP</t>
  </si>
  <si>
    <t>S1-7-5</t>
  </si>
  <si>
    <t>Drog 8m, FRP</t>
  </si>
  <si>
    <t>S1-7-6</t>
  </si>
  <si>
    <t>Drog 9m, FRP</t>
  </si>
  <si>
    <t>S1-8 Spliterji</t>
  </si>
  <si>
    <t>S1-8-1</t>
  </si>
  <si>
    <r>
      <t xml:space="preserve">PLC Spliter wide band v BOX izvedbi </t>
    </r>
    <r>
      <rPr>
        <b/>
        <sz val="8"/>
        <color theme="1"/>
        <rFont val="Arial"/>
        <family val="2"/>
        <charset val="238"/>
      </rPr>
      <t xml:space="preserve"> </t>
    </r>
    <r>
      <rPr>
        <sz val="8"/>
        <color theme="1"/>
        <rFont val="Arial"/>
        <family val="2"/>
        <charset val="238"/>
      </rPr>
      <t>(ABS ohišju), vsa vlakna ITU-T G-657A1, konektoriziran LC/APC, vsi kabli s sekundarno zaščito vsaj 2mm, dolžine vsaj 1m, delilno razmerje 1:2</t>
    </r>
  </si>
  <si>
    <t>S1-8-2</t>
  </si>
  <si>
    <t>PLC Spliter wide band v BOX izvedbi (ABS ohišju), vsa vlakna ITU-T G-657A1, konektoriziran LC/APC, vsi kabli s sekundarno zaščito vsaj 2mm, dolžine vsaj 1m, delilno razmerje 1:4</t>
  </si>
  <si>
    <t>S1-8-3</t>
  </si>
  <si>
    <t>PLC Spliter wide band v BOX izvedbi (ABS ohišju), vsa vlakna ITU-T G-657A1, konektoriziran LC/APC, vsi kabli s sekundarno zaščito vsaj 2mm, dolžine vsaj 1m, delilno razmerje 1:8</t>
  </si>
  <si>
    <t>S1-8-4</t>
  </si>
  <si>
    <t>PLC Spliter wide band v BOX izvedbi (ABS ohišju), vsa vlakna ITU-T G-657A1, konektoriziran LC/APC, vsi kabli s sekundarno zaščito vsaj 2mm, dolžine vsaj 1m, delilno razmerje 1:16</t>
  </si>
  <si>
    <t>S1-8-5</t>
  </si>
  <si>
    <t>PLC Spliter wide band v BOX izvedbi (ABS ohišju), vsa vlakna ITU-T G-657A1, konektoriziran LC/APC, vsi kabli s sekundarno zaščito vsaj 2mm, dolžine vsaj 1m, delilno razmerje 1:32</t>
  </si>
  <si>
    <t>S1-8-6</t>
  </si>
  <si>
    <t>PLC Spliter wide band v BOX izvedbi (ABS ohišju), vsa vlakna ITU-T G-657A1, konektoriziran LC/APC, vsi kabli s sekundarno zaščito vsaj 2mm, dolžine vsaj 1m, delilno razmerje 1:64</t>
  </si>
  <si>
    <t>S2 OSTALI MATERIAL</t>
  </si>
  <si>
    <t>S2-1 Kabelski pribor</t>
  </si>
  <si>
    <t>S2-1-1</t>
  </si>
  <si>
    <t>Nosilec prehodni za ADSS kabel 4 vlakna
(kot npr. TELENCO DS)</t>
  </si>
  <si>
    <t>S2-2 Cevi in pribor</t>
  </si>
  <si>
    <t>S2-2-1</t>
  </si>
  <si>
    <t>PEHD cev fi 20/16,4 mm, 6 bar</t>
  </si>
  <si>
    <t xml:space="preserve">m </t>
  </si>
  <si>
    <t>S2-2-2</t>
  </si>
  <si>
    <t>Čep za cev PEHD fi 20 mm</t>
  </si>
  <si>
    <t>S2-2-3</t>
  </si>
  <si>
    <t>Spojka za PEHD cev fi 20 mm</t>
  </si>
  <si>
    <t>S2-2-4</t>
  </si>
  <si>
    <t>PEHD cev fi 25/21 mm, 6 bar</t>
  </si>
  <si>
    <t>S2-2-5</t>
  </si>
  <si>
    <t>Čep za cev PEHD fi 25 mm</t>
  </si>
  <si>
    <t>S2-2-6</t>
  </si>
  <si>
    <t>Spojka za PEHD cev fi 25 mm</t>
  </si>
  <si>
    <t>S2-2-7</t>
  </si>
  <si>
    <t>PEHD cev fi 32/28 mm, 6 bar</t>
  </si>
  <si>
    <t>S2-2-8</t>
  </si>
  <si>
    <t>Čep za cev PEHD fi 32 mm</t>
  </si>
  <si>
    <t>S2-2-9</t>
  </si>
  <si>
    <t>Spojka za PEHD cev fi 32 mm</t>
  </si>
  <si>
    <t>S2-2-10</t>
  </si>
  <si>
    <t>PEHD cev fi 40/35,4 mm, 6 bar</t>
  </si>
  <si>
    <t>S2-2-11</t>
  </si>
  <si>
    <t>Čep za cev PEHD fi 40 mm</t>
  </si>
  <si>
    <t>S2-2-12</t>
  </si>
  <si>
    <t>Spojka za PEHD cev fi 40 mm</t>
  </si>
  <si>
    <t>S2-2-13</t>
  </si>
  <si>
    <t>PEHD cev fi 50/42 mm, 10 bar</t>
  </si>
  <si>
    <t>S2-2-14</t>
  </si>
  <si>
    <t>Čep za cev PEHD fi 50</t>
  </si>
  <si>
    <t>S2-2-15</t>
  </si>
  <si>
    <t>Spojka za PEHD cev fi 50 mm</t>
  </si>
  <si>
    <t>S2-2-16</t>
  </si>
  <si>
    <t>PEHD cev fi 110/97.4 mm, 10 bar</t>
  </si>
  <si>
    <t>S2-2-17</t>
  </si>
  <si>
    <t>PVC cev fi 110/2mm</t>
  </si>
  <si>
    <t>S2-2-18</t>
  </si>
  <si>
    <t>SF cev fi 32 z notranjo gladko in zunanjo rebrasto površino</t>
  </si>
  <si>
    <t>S2-2-19</t>
  </si>
  <si>
    <t>SF cev fi 50 z notranjo gladko in zunanjo rebrasto površino</t>
  </si>
  <si>
    <t>S2-2-20</t>
  </si>
  <si>
    <t>SF cev fi 110 z notranjo gladko in zunanjo rebrasto površino</t>
  </si>
  <si>
    <t>S2-4 Kabelski jaški in pokrovi</t>
  </si>
  <si>
    <t>S2-4-1</t>
  </si>
  <si>
    <t>Kabelski plastični jašek D0 komplet z okvirjem in pokrovom nosilnosti 125 kN</t>
  </si>
  <si>
    <t>kom</t>
  </si>
  <si>
    <t>S2-4-2</t>
  </si>
  <si>
    <t>Kabelski betonski jašek D0 komplet z LTŽ okvirjem in pokrovom nosilnosti 125 kN</t>
  </si>
  <si>
    <t>S2-4-3</t>
  </si>
  <si>
    <t>Kabelski betonski jašek D0 komplet z LTŽ okvirjem in pokrovom nosilnosti 400 kN</t>
  </si>
  <si>
    <t>S2-4-4</t>
  </si>
  <si>
    <t>Kabelski betonski jašek D3 komplet z LTŽ okvirjem in pokrovom nosilnosti 125 kN</t>
  </si>
  <si>
    <t>S2-4-5</t>
  </si>
  <si>
    <t>Kabelski betonski jašek D3 komplet z LTŽ okvirjem in pokrovom nosilnosti 400 kN</t>
  </si>
  <si>
    <t>S2-4-6</t>
  </si>
  <si>
    <t>Pokrov za kabelski jašek D1 komplet z LTŽ okvirjem in pokrovom nosilnosti 125 kN</t>
  </si>
  <si>
    <t>S2-4-7</t>
  </si>
  <si>
    <t>Pokrov za kabelski jašek D1 komplet z LTŽ okvirjem in pokrovom nosilnosti 400 kN</t>
  </si>
  <si>
    <t>S2-4-8</t>
  </si>
  <si>
    <t>Pokrov za kabelski jašek D2 komplet z LTŽ okvirjem in pokrovom nosilnosti 125 kN</t>
  </si>
  <si>
    <t>S2-4-9</t>
  </si>
  <si>
    <t>Pokrov za kabelski jašek D2 komplet z LTŽ okvirjem in pokrovom nosilnosti 400 kN</t>
  </si>
  <si>
    <t>S2-4-10</t>
  </si>
  <si>
    <t>Pokrov za kabelski jašek D3 komplet z LTŽ okvirjem in pokrovom nosilnosti 125 kN</t>
  </si>
  <si>
    <t>S2-4-11</t>
  </si>
  <si>
    <t>Pokrov za kabelski jašek D3 komplet z LTŽ okvirjem in pokrovom nosilnosti 400 kN</t>
  </si>
  <si>
    <t>S2-5 Gradbeni material</t>
  </si>
  <si>
    <t>S2-5-1</t>
  </si>
  <si>
    <t>Pesek 0 - 4 s prevozom</t>
  </si>
  <si>
    <t>m³</t>
  </si>
  <si>
    <t>S2-5-2</t>
  </si>
  <si>
    <t>Drobljenec 0 - 30 s prevozom</t>
  </si>
  <si>
    <t>S2-5-3</t>
  </si>
  <si>
    <t>Drobljenec 0 - 60 s prevozom</t>
  </si>
  <si>
    <t>S2-5-4</t>
  </si>
  <si>
    <t>S2-5-5</t>
  </si>
  <si>
    <t>S2-5-6</t>
  </si>
  <si>
    <t>S3 SPECIFIČEN MATERIAL</t>
  </si>
  <si>
    <t>S3-1</t>
  </si>
  <si>
    <t>(specifičen material definiran s projektom ali med gradnjo)</t>
  </si>
  <si>
    <t>S3-2</t>
  </si>
  <si>
    <t>S4 GRADBENA DELA</t>
  </si>
  <si>
    <t>S4-1</t>
  </si>
  <si>
    <t>Trasiranje trase nove kabelske kanalizacije, TK linije</t>
  </si>
  <si>
    <t xml:space="preserve">KM </t>
  </si>
  <si>
    <t>S4-2</t>
  </si>
  <si>
    <t>Strojno rezanje asfalta, odstranjevanje asfalta ali betona, nakladanje in odvoz ruševin na deponijo z upoštevanjem stroškov začasne in končne deponije s predajo evidenčnih listov upravljavca deponije in ureditev okolice</t>
  </si>
  <si>
    <t xml:space="preserve">M2 </t>
  </si>
  <si>
    <t>S4-3</t>
  </si>
  <si>
    <t>Planiranje in utrjevanje podlage z dosipom (grobo in fino) do 3cm, z dobavo peska 0-8mm, ročni ali strojni pobrizg z bitumensko emulzijo, dobava in vgrajevanje asfalta na pripravljeno podlago v sistemu: 6cm bitudrobirja + 3cm asfaltbetona, zalivanje stikov med novim in obstoječim asfaltom z trajnoelastično zalivno maso</t>
  </si>
  <si>
    <t>S4-4</t>
  </si>
  <si>
    <t>Dodatek za izdelavo mulde obračuna se kot dodatek pri asfaltiranju</t>
  </si>
  <si>
    <t xml:space="preserve">M  </t>
  </si>
  <si>
    <t>S4-5</t>
  </si>
  <si>
    <t>Odstranitev robnikov in prenos v začasno deponijo z upoštevanjem stroškov začasne deponije ter ponovna namestitev cestnih robnikov položenih na betonsko podlago z zalitjem spojev, ureditev okolice.</t>
  </si>
  <si>
    <t>S4-6</t>
  </si>
  <si>
    <t>Dobava in vgradnja cestnih robnikov</t>
  </si>
  <si>
    <t>S4-7</t>
  </si>
  <si>
    <t>Odstranjevanje betonskih plošč, kock, tlakovcev in prenos plošč v začasno deponijo, stroški začasne deponije ter ponovna namestitev na betonsko oziroma peščeno podlago, fugiranje in ureditev okolice</t>
  </si>
  <si>
    <t>S4-8</t>
  </si>
  <si>
    <t>Dobava in vgradnja betonskih plošč, kock ali tlakovcev</t>
  </si>
  <si>
    <t>S4-9</t>
  </si>
  <si>
    <t>Dobava peska granulacije 4-8 in priprava peščene podlage</t>
  </si>
  <si>
    <t>S4-10</t>
  </si>
  <si>
    <t>Dobava in vgradnja betona C12/15 v zgornjem delu roba debeline po predpisih upravljavca ceste, z vgradnjo folije</t>
  </si>
  <si>
    <t>S4-11</t>
  </si>
  <si>
    <t>Dobava in ročno vgrajevanje betona C12/15 za obbetoniranje kabelske kanalizacije, po predpisih upravljavca infrastrukture</t>
  </si>
  <si>
    <t xml:space="preserve">M3 </t>
  </si>
  <si>
    <t>S4-12</t>
  </si>
  <si>
    <t>S4-13</t>
  </si>
  <si>
    <t>Izdelava dvo cevne kab. kanalizacije iz mikro cevi fi 16/12mm s tehnologijo mini tranching, globina temena cevi 20cm, dobava in položitev opozorilnega traku, obetoniranje, premaz robov obstoječega asfalta, nakladanje in odvoz odvečnega materiala ter stroški začasne in končne deponije, čiščenje trase, brez dobave cevi</t>
  </si>
  <si>
    <t>S4-14</t>
  </si>
  <si>
    <t>Frezanje obstoječega asfaltnega vozišča vzdolžno s profilom mikrotrenchinga, z nakladnjem in odvozom ruševin v deponijo, vključno s stroški deponiranja, dodatno obžagovanje stikov v kolikor je to potrebno, pobrizg z emulzijo in preplastitev z asfaltbetonom</t>
  </si>
  <si>
    <t>S4-15</t>
  </si>
  <si>
    <t>Polaganje dodatne mikro cevi v že izkopan jarek</t>
  </si>
  <si>
    <t>S4-16</t>
  </si>
  <si>
    <t>S4-17</t>
  </si>
  <si>
    <t>Začasno zapiranje jarka z betonom zemeljske vlažnosti pred asfaltiranjem.</t>
  </si>
  <si>
    <t>M2</t>
  </si>
  <si>
    <t>S4-18</t>
  </si>
  <si>
    <t>S4-19</t>
  </si>
  <si>
    <t>Dodatek za izdelavo križanja tk trase z ostalimi komunalnimi vodi v skladu z navodili upravljalca vodov, v dokumentaciji je potrebno izrisati detajl križanja, plačilo na podlagi vpisa v gradbeni dnevnik s stani upravljalca</t>
  </si>
  <si>
    <t>S4-20</t>
  </si>
  <si>
    <t>Dodatek za ročni izkop v zemljišču III. do vključno V. Ktg, kjer je teren za stroj nedostopen oz. je to zahteva lastnika zemljišča, plačilo na podlagi vpisa v gradbeni dnevnik</t>
  </si>
  <si>
    <t>S4-21</t>
  </si>
  <si>
    <t>Podboj - Izkop gradbene jame na obeh straneh, strojno podbitje oz. podvrtavanje cestišča z uvlačenjem ene PE/PVC cevi premera do vključno fi50 mm, zasip gradbene jame, utrjevanje v slojih po 20-25 cm, čiščenje trase - brez dobave cevi</t>
  </si>
  <si>
    <t>S4-22</t>
  </si>
  <si>
    <t>Podboj - Izkop gradbene jame na obeh straneh, strojno podbitje oz. podvrtavanje cestišča z uvlačenjem ene PE/PVC cevi premera od fi 50 do 110 mm, zasip gradbene jame, utrjevanje v slojih po 20-25 cm, čiščenje trase - brez dobave cevi</t>
  </si>
  <si>
    <t>S4-23</t>
  </si>
  <si>
    <t>Podbijane oz. podvrtavanje cestišča in uvlačenje ene dodatne PE/PVC cevi premera do 110 mm</t>
  </si>
  <si>
    <t>S4-24</t>
  </si>
  <si>
    <t>Dodatek za podvrtavanje s sistemom vodenega podvrtavanja</t>
  </si>
  <si>
    <t>S4-25</t>
  </si>
  <si>
    <t>Izvedba prekopa manjšega vodotoka (do 10m širine), položitev 1x2 PE do 110 mm na globino 1,2 do 1,5 m (v skladu z zahtevo upravljalca)  pod dnom vodotoka, obtežitev cevi, ureditev dna in brežine, nakladanje in odvoz viška ter stroški začasne in končne deponije</t>
  </si>
  <si>
    <t>S4-26</t>
  </si>
  <si>
    <t>Spajanje mikro cevi premera 16/12mm</t>
  </si>
  <si>
    <t>S4-27</t>
  </si>
  <si>
    <t>S4-28</t>
  </si>
  <si>
    <r>
      <t xml:space="preserve">Izkop in vgradnja </t>
    </r>
    <r>
      <rPr>
        <sz val="8"/>
        <rFont val="Arial"/>
        <family val="2"/>
        <charset val="238"/>
      </rPr>
      <t>PVC</t>
    </r>
    <r>
      <rPr>
        <sz val="8"/>
        <color theme="1"/>
        <rFont val="Arial"/>
        <family val="2"/>
        <charset val="238"/>
      </rPr>
      <t xml:space="preserve"> jaška dimenzije 0,8x0,8x1,2m  v zemljišču III. do vključno V.ktg., izdelava vseh potrebnih uvodov, zasip, nakladanje in odvoz odvečnega  materiala ter stroški začasne in končne deponije, ureditev okolice - brez dobave jaška</t>
    </r>
  </si>
  <si>
    <t>S4-29</t>
  </si>
  <si>
    <t>S4-30</t>
  </si>
  <si>
    <t>Izdelava dvocevnega uvoda v prej obstoječi betonski kabelski jašek z obdelavo odprtine.</t>
  </si>
  <si>
    <t>S4-31</t>
  </si>
  <si>
    <t>Zaščita kablov v obstoječem kabelskem jašku zaradi večjih gradbenih posegov</t>
  </si>
  <si>
    <t>S4-32</t>
  </si>
  <si>
    <t>Rušenje betona, nakladanje in odvoz ruševin na končno deponijo, čiščenje okolice</t>
  </si>
  <si>
    <t>S4-33</t>
  </si>
  <si>
    <t>Montaža PVC ali betonskega stebrička za TK omaro, z betoniranjem ali vijačenjem,  nakladanje in odvoz viška ter stroški začasne in končne deponije, čiščenje okolice</t>
  </si>
  <si>
    <t>S4-34</t>
  </si>
  <si>
    <t>Postavitev enojnega droga do I/9 m v  zemljišču III. do vključno V.ktg., nakladanje in odvoz viška materiala na končno deponijo.</t>
  </si>
  <si>
    <t>S4-35</t>
  </si>
  <si>
    <t>Postavitev opore do O/9 m na I drog v zemljišču III. Do vključno V.ktg., nakladanje in odvoz viška materiala na končno deponijo.</t>
  </si>
  <si>
    <t>S4-36</t>
  </si>
  <si>
    <t>Dobava Vgraditev sidra iz žične vrvi (pletenice) v zem. III do vključno V.ktg., nakladanje in odvoz viška materiala ter stroški začasne in končne deponije</t>
  </si>
  <si>
    <t>S4-37</t>
  </si>
  <si>
    <r>
      <t xml:space="preserve">Zamenjava TK droga ali opore s premontažo kompletne opreme, vključno z varnostnim preizkusom droga po predpisih lastnika droga: </t>
    </r>
    <r>
      <rPr>
        <sz val="8"/>
        <rFont val="Arial"/>
        <family val="2"/>
        <charset val="238"/>
      </rPr>
      <t>I drog vseh dolžin</t>
    </r>
  </si>
  <si>
    <t>S4-38</t>
  </si>
  <si>
    <t>Zamenjava sidra v zemljišču II.-V. kategorije - komplet</t>
  </si>
  <si>
    <t>S4-39</t>
  </si>
  <si>
    <t>Črpanje vode iz kabelskih jaškov</t>
  </si>
  <si>
    <t>S4-40</t>
  </si>
  <si>
    <t>Pregled obstoječih kabelskih jaškov operaterjev in fotografiranje skladno z RUO pogodbo (strošek nadzora lastnika kanalizacije ni predmet te postavke)</t>
  </si>
  <si>
    <t>S4-41</t>
  </si>
  <si>
    <t>Urejanje dokumentacije pregledanih obstoječih jaškov skladno z pogodbo RUO</t>
  </si>
  <si>
    <t>S4-42</t>
  </si>
  <si>
    <t>Preveritev prehodnosti obstoječe kabelske kanalizacije ostalih operaterjev z potiskanjem predvleke</t>
  </si>
  <si>
    <t>M</t>
  </si>
  <si>
    <t>S4-43</t>
  </si>
  <si>
    <t>Priprava dokumentacije za preizkus prehodnosti kabelske kanalizacije in izdelava poročila skladno z zahtevami upravljalca obstoječe kabelske kanalizacije</t>
  </si>
  <si>
    <t>S4-44</t>
  </si>
  <si>
    <t>Sanacija poškodovane oz. neprehodne obstoječe kabelske kanalizacije drugih operaterjev (določitev lokacije poškodbe oz. neprehodnosti, odkop obst. cevi, popravilo cevi, zasutje in povrnitev v obstoječe stanje)</t>
  </si>
  <si>
    <t>URA</t>
  </si>
  <si>
    <t>Pri vseh postavkah vgradnja pomeni vgradnjo po pravilih stroke, z vsemi potrebnimi pripravljalnimi, gradbenimi in zaključnimi deli. Vgrajujejo se samo gradbeni materiali, ki so predhodno potrjeni s strani naročnika, in skladni s predpisi in zahtevami soglasodajalcev.</t>
  </si>
  <si>
    <t>Vse postavke, kjer je predvideno odlaganje na trajno deponijo, se obračunajo ob predložitvi ustreznega evidenčnega lista, tudi če to v posamezni postavki ni posebej navedeno.</t>
  </si>
  <si>
    <t>S5 MONTAŽNA DELA</t>
  </si>
  <si>
    <t>Zapiranje mikro cevi s PE čepom</t>
  </si>
  <si>
    <t>S5-1</t>
  </si>
  <si>
    <t>Zapiranje PEHD cevi fi 50 mm s PE čepom</t>
  </si>
  <si>
    <t>S5-2</t>
  </si>
  <si>
    <t>Vpihovanje optičnega mikro kabla vseh kapacitet v mikro cev 16/12 ali PEHD cev fi 50 mm</t>
  </si>
  <si>
    <t>S5-3</t>
  </si>
  <si>
    <t>Vpihovanje ali uvlačenje kompleta mikro cevk v prazno PEHD ali PVC cev</t>
  </si>
  <si>
    <t>S5-4</t>
  </si>
  <si>
    <t>Uvlečenje optičnega kabla vključno z uvlačenjem predvleke v PVC cev premera 110 ali 125 mm  (označitev zasedbe cevi)</t>
  </si>
  <si>
    <t>S5-5</t>
  </si>
  <si>
    <t>Izdelava optične spojke na optičnem kablu do 12 vlaken</t>
  </si>
  <si>
    <t>S5-6</t>
  </si>
  <si>
    <t>Izdelava optične spojke na optičnem kablu do 24 vlaken</t>
  </si>
  <si>
    <t>S5-7</t>
  </si>
  <si>
    <t>Izdelava optične spojke na optičnem kablu do 48 vlaken</t>
  </si>
  <si>
    <t>S5-8</t>
  </si>
  <si>
    <t>Izdelava optične spojke na optičnem kablu do 72 vlaken</t>
  </si>
  <si>
    <t>S5-9</t>
  </si>
  <si>
    <t>Izdelava optične spojke na optičnem kablu do 96 vlaken</t>
  </si>
  <si>
    <t>S5-10</t>
  </si>
  <si>
    <t>Izdelava optične spojke na optičnem kablu do 144 vlaken</t>
  </si>
  <si>
    <t>S5-11</t>
  </si>
  <si>
    <t>Izdelava optične spojke na optičnem kablu do 216 vlaken</t>
  </si>
  <si>
    <t>S5-12</t>
  </si>
  <si>
    <t>Izdelava optične spojke na optičnem kablu do 288 vlaken</t>
  </si>
  <si>
    <t>S5-13</t>
  </si>
  <si>
    <t>Odpiranje in ponovno zapiranje obstoječe spojke</t>
  </si>
  <si>
    <t>S5-14</t>
  </si>
  <si>
    <t>Montaža spojke na steno jaška</t>
  </si>
  <si>
    <t>S5-15</t>
  </si>
  <si>
    <t>Zaključevanje optičnega kabla 12 vlaken na delilniku v PAN (6 vlaken na konektorje, 6 vlaken rezerva v kaseti)</t>
  </si>
  <si>
    <t>S5-16</t>
  </si>
  <si>
    <t>Zaključevanje optičnega kabla 48 vlaken na delilniku (izvedba 48 zvarov)</t>
  </si>
  <si>
    <t>S5-17</t>
  </si>
  <si>
    <t>Zaključevanje optičnega kabla 96 vlaken na delilniku (izvedba 96 zvarov)</t>
  </si>
  <si>
    <t>S5-18</t>
  </si>
  <si>
    <t>Zaključevanje optičnega kabla 144 vlaken na delilniku (izvedba 144 zvarov)</t>
  </si>
  <si>
    <t>S5-19</t>
  </si>
  <si>
    <t>Zaključevanje optičnega kabla 288 vlaken na delilniku (izvedba 288 zvarov)</t>
  </si>
  <si>
    <t>S5-20</t>
  </si>
  <si>
    <t>Dobava oznak in označevanje optičnega kabla na kabelskem delilniku in v kabelskih jaških in prostorih</t>
  </si>
  <si>
    <t>S5-21</t>
  </si>
  <si>
    <r>
      <t>Montaža prostostoječe TK omare na</t>
    </r>
    <r>
      <rPr>
        <sz val="8"/>
        <rFont val="Arial"/>
        <family val="2"/>
        <charset val="238"/>
      </rPr>
      <t xml:space="preserve"> stebriček</t>
    </r>
    <r>
      <rPr>
        <sz val="8"/>
        <color rgb="FFFF0000"/>
        <rFont val="Arial"/>
        <family val="2"/>
        <charset val="238"/>
      </rPr>
      <t>,</t>
    </r>
    <r>
      <rPr>
        <sz val="8"/>
        <color theme="1"/>
        <rFont val="Arial"/>
        <family val="2"/>
        <charset val="238"/>
      </rPr>
      <t xml:space="preserve"> obstoječe oporišče ali zid</t>
    </r>
  </si>
  <si>
    <t>S5-22</t>
  </si>
  <si>
    <t>Montaža samonosilnega optičnega kabla po obstoječi nadzemni liniji, z montažo nosilcev - do kapacitete vključno 36 vlaken</t>
  </si>
  <si>
    <t>S5-23</t>
  </si>
  <si>
    <t>Montaža samonosilnega optičnega kabla po obstoječi nadzemni liniji, z montažo nosilcev - kapaciteta nad 36 vlaken</t>
  </si>
  <si>
    <t>S5-24</t>
  </si>
  <si>
    <t>Montaža kovinskega ali plastičnega križa na drog z montažo rezerve optičnega kabla, brez dobave materiala.</t>
  </si>
  <si>
    <t>S5-25</t>
  </si>
  <si>
    <t xml:space="preserve">Dodatek za uvleko kabla v že zasedeno cev </t>
  </si>
  <si>
    <t>S5-26</t>
  </si>
  <si>
    <t>S6 MERITVE</t>
  </si>
  <si>
    <t>S6-1</t>
  </si>
  <si>
    <t>Končne meritve z izdelavo merilnega elaborata/poročila na optičnem kablu do 48 vlaken</t>
  </si>
  <si>
    <t>S6-2</t>
  </si>
  <si>
    <t>Končne meritve z izdelavo merilnega elaborata/poročila na optičnem kablu do 72 vlaken</t>
  </si>
  <si>
    <t>S6-3</t>
  </si>
  <si>
    <t>Končne meritve z izdelavo merilnega elaborata/poročila na optičnem kablu do 96 vlaken</t>
  </si>
  <si>
    <t>S6-4</t>
  </si>
  <si>
    <t>Končne meritve z izdelavo merilnega elaborata/poročila na optičnem kablu do 144 vlaken</t>
  </si>
  <si>
    <t>S6-5</t>
  </si>
  <si>
    <t>Končne meritve z izdelavo merilnega elaborata/poročila na optičnem kablu do 216 vlaken</t>
  </si>
  <si>
    <t>S6-6</t>
  </si>
  <si>
    <t>Končne meritve z izdelavo merilnega elaborata/poročila na optičnem kablu do 288 vlaken</t>
  </si>
  <si>
    <t>S6-7</t>
  </si>
  <si>
    <t>Meritve na optičnem kablu na bobnu pred polaganjem do 4 vlakna (vsa vlakna na 1550 nm v eno smer)</t>
  </si>
  <si>
    <t>S6-8</t>
  </si>
  <si>
    <t>Meritve na optičnem kablu na bobnu pred polaganjem do 12 vlaken (vsa vlakna na 1550 nm v eno smer)</t>
  </si>
  <si>
    <t>S6-9</t>
  </si>
  <si>
    <t>Meritve na optičnem kablu, na bobnu, pred polaganjem do 24 vlaken (vsa vlakna na 1550 nm v eno smer)</t>
  </si>
  <si>
    <t>S6-10</t>
  </si>
  <si>
    <t>Meritve na optičnem kablu, na bobnu, pred polaganjem do 48 vlaken (vsa vlakna na 1550 nm v eno smer)</t>
  </si>
  <si>
    <t>S6-11</t>
  </si>
  <si>
    <t>Meritve na optičnem kablu, na bobnu, pred polaganjem do 72 vlaken (vsa vlakna na 1550 nm v eno smer)</t>
  </si>
  <si>
    <t>S6-12</t>
  </si>
  <si>
    <t>Meritve na optičnem kablu, na bobnu, pred polaganjem do 96 vlaken (vsa vlakna na 1550 nm v eno smer)</t>
  </si>
  <si>
    <t>S6-13</t>
  </si>
  <si>
    <t>Meritve na optičnem kablu, na bobnu, pred polaganjem do 144 vlaken (vsa vlakna na 1550 nm v eno smer)</t>
  </si>
  <si>
    <t>S6-14</t>
  </si>
  <si>
    <t>Meritve na optičnem kablu, na bobnu, pred polaganjem do 288 vlaken (vsa vlakna na 1550 nm v eno smer)</t>
  </si>
  <si>
    <t>S7 TEHNIČNA DOKUMENTACIJA</t>
  </si>
  <si>
    <t>S7-1</t>
  </si>
  <si>
    <t>S7-2</t>
  </si>
  <si>
    <t>S7-3</t>
  </si>
  <si>
    <t>S7-4</t>
  </si>
  <si>
    <t>S7-5</t>
  </si>
  <si>
    <t>Izdelava načrta kabelske omarice PAN</t>
  </si>
  <si>
    <t>S7-6</t>
  </si>
  <si>
    <t>Izdelava elaborata za zaporo cestišča, pridobitev dovoljenja za zaporo in postavitev prometne signalizacije</t>
  </si>
  <si>
    <t>OCE</t>
  </si>
  <si>
    <t>S7-7</t>
  </si>
  <si>
    <t>Zakoličbe ostalih infrastrukturnih podjetij</t>
  </si>
  <si>
    <t>EUR</t>
  </si>
  <si>
    <t>S7-8</t>
  </si>
  <si>
    <t>Strošek najema prometnih znakov za izvedbo zapore cest</t>
  </si>
  <si>
    <t>S8 POSTAVITEV ZABOJNIKA AAN</t>
  </si>
  <si>
    <t>S8-1</t>
  </si>
  <si>
    <t>Priprava in utrditev terena za postavitev zabojnika</t>
  </si>
  <si>
    <t>S8-2</t>
  </si>
  <si>
    <t>Izvedba temeljenja zabojnika</t>
  </si>
  <si>
    <t>S8-3</t>
  </si>
  <si>
    <t>Postavitev in nameščanje zabojnika</t>
  </si>
  <si>
    <t>S8-4</t>
  </si>
  <si>
    <t>Izdelava uvodnih jaškov (optika in elektro)</t>
  </si>
  <si>
    <t>S8-5</t>
  </si>
  <si>
    <t>S8-6</t>
  </si>
  <si>
    <t>S8-7</t>
  </si>
  <si>
    <t>KM</t>
  </si>
  <si>
    <t>S8-8</t>
  </si>
  <si>
    <t>S8-9</t>
  </si>
  <si>
    <t>Popis del elektro priključka in ozemljitve sta obdelana v ločenih načrtih.</t>
  </si>
  <si>
    <t>S9 OSTALO</t>
  </si>
  <si>
    <t>S9-1</t>
  </si>
  <si>
    <t>S9-2</t>
  </si>
  <si>
    <t>S9-3</t>
  </si>
  <si>
    <t>Tehnični nadzor operaterja pri koriščenju najetih cevi, vodov ali drogov</t>
  </si>
  <si>
    <t>S9-4</t>
  </si>
  <si>
    <t>S9-5</t>
  </si>
  <si>
    <t>S9-6</t>
  </si>
  <si>
    <t>Organizacija in zavarovanje gradbišča (3% na celotno vrednost predračuna)</t>
  </si>
  <si>
    <t>S9-7</t>
  </si>
  <si>
    <t>Nepredvideni stroški po vpisu v gradbeni dnevnik in potrjeno s strani nadzora - obračun po dejanskih stroških - do 5%</t>
  </si>
  <si>
    <t>Izdelava varnostnega načrta</t>
  </si>
  <si>
    <t>R E K A P I T U L A C I J A</t>
  </si>
  <si>
    <t>OPOMBE:</t>
  </si>
  <si>
    <t>Vse cene so brez DDV</t>
  </si>
  <si>
    <t>S2-5-7</t>
  </si>
  <si>
    <t>S5-27</t>
  </si>
  <si>
    <t>Beton C 12/15 s prevozom</t>
  </si>
  <si>
    <t>Beton C 25/30 s prevozom</t>
  </si>
  <si>
    <t>Beton C 16/20 s prevozom</t>
  </si>
  <si>
    <t>Beton C 8/10 s prevozom</t>
  </si>
  <si>
    <t>Izdelava dvo cevne kab. kanalizacije iz mikro cevi fi 16/12mm na globini 0,6m (teme cevi) oz. 1,2 m na obdelovalnih površinah, izkop v zemljišču III. do vključno V. ktg.,  posteljica in zasip cevi s presejanim izkopom (granul. 4-8 mm) v sloju 10 cm nad cevmi, zasip kanala z utrditvijo v slojih po 20-25 cm, dobava in položitev opozorilnega traku, nakladanje in odvoz odvečnega materiala ter stroški začasne in končne deponije, čiščenje trase in vzpostvitev prvotnega stanja, brez dobave cevi in spojk</t>
  </si>
  <si>
    <t>Ureditev in zatravitev drugih površin</t>
  </si>
  <si>
    <t>Dobava in vgradnja gramoznega tampona</t>
  </si>
  <si>
    <t>Vgradnja kabelskega jaška nosilnosti 150kN skladno z navodili proizvajalca, izkop v zemljišču III. do vključno V. ktg., montaža AB razbremenilnega prstana in pokrova, nabijanje ustreznega materiala okoli jaška do ustrezne zbitosti, izdelava vseh potrebnih uvodov,  nakladanje in odvoz odvečnega materiala ter stroški začasne in končne deponije, finalna obdelava jaška, čiščenje okolice.</t>
  </si>
  <si>
    <t>Vgradnja kabelskega jaška nosilnosti 400kN skladno z navodili proizvajalca, izkop v zemljišču III. do vključno V. ktg., montaža AB razbremenilnega prstana in pokrova, nabijanje ustreznega materiala okoli jaška do ustrezne zbitosti, izdelava vseh potrebnih uvodov,  nakladanje in odvoz odvečnega materiala ter stroški začasne in končne deponije, finalna obdelava jaška, čiščenje okolice.</t>
  </si>
  <si>
    <t>Izdelava tlačnega preizkusa rezervne cevi, vključno z izdelavo poročila</t>
  </si>
  <si>
    <t>Izdelava geodetskega posnetka izvedene trase kabla s posnetimi karakterističnimi točkami in objektov (jaški, zabojniki, drogovi,...) v digitalni obliki (format dwg,shp,pdf,doc), za potrebe vnosa v ZKGJI in izdelavo ITD v skladu z določili ZEKOM.</t>
  </si>
  <si>
    <t>Izdelava elaborata za vpis objekta-zabojnika v evidenco Katastra stavb in Zemljiškega katastra</t>
  </si>
  <si>
    <t>Izdelava geodetskega posnetka novih objektov na obstoječi trasi kabla</t>
  </si>
  <si>
    <t xml:space="preserve"> Izdelava elaborata za vpis infrastrukture v kataster GJI (za posamezno AAN področje oziroma zbirno vsake 3 mesece) </t>
  </si>
  <si>
    <t xml:space="preserve"> Oddaja vloge za vpis infrastrukture v kataster komunalnih naprav (zajeto v ceni geodetskega posnetka- postavka S7-3)</t>
  </si>
  <si>
    <t>S7-9</t>
  </si>
  <si>
    <t>Prevoz materialov iz skladišča na gradbišče (zajeto v % manipulativnih stroškov, ki jih naročnik prizna na nabavno vrednost vgrajenih materialov)</t>
  </si>
  <si>
    <t>Izvedba zakoličbe zabojnika na osnovi zakoličbene situacije iz projektne dokumentacije in izdelava skice zakoličbe (informativna cena za 1 kos) - izvede vodja gradbišča</t>
  </si>
  <si>
    <t xml:space="preserve">Izdelava elaborata izvršilne tehnične dokumentacije (ITD) izvedenega primarnega omrežja (za posamezno AAN področje), ki obsega elaborat situacijo obstoječe in nove cevne kanalizacije, shemat kabla, optične vezalne sheme, načrtov delilnikov kabla v vozliščih in vključuje načrte kabelskih omaric PAN (izdelani v postavki S7-6)  </t>
  </si>
  <si>
    <t>Izdelava geodetskega posnetka postavitve zabojnika – zajeto v ceni postavke S7-1 (posnetek trase)</t>
  </si>
  <si>
    <t>Pripravljalno zaključna dela (zajeto v Organizacija in zavarovanje gradbišča)</t>
  </si>
  <si>
    <t>Izdelava in urejanje fotografske dokumentacije pred in po izvedbi, skladno z zahtevami investitorja</t>
  </si>
  <si>
    <t>Prevoz zabojnika in ostalega materiala na gradbišče (opravi dobavitelj)</t>
  </si>
  <si>
    <t>Opombe</t>
  </si>
  <si>
    <t>Odgovorna oseba:</t>
  </si>
  <si>
    <t>Kraj in datum:</t>
  </si>
  <si>
    <t>Podpis in žig:</t>
  </si>
  <si>
    <t>Navodila za izpolnjevanje</t>
  </si>
  <si>
    <t>Obrazec št. 3</t>
  </si>
  <si>
    <t>Vzorec popisnih postavk</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</si>
</sst>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charset val="238"/>
      <scheme val="minor"/>
    </font>
    <font>
      <sz val="11"/>
      <color theme="1"/>
      <name val="Calibri"/>
      <family val="2"/>
      <charset val="238"/>
      <scheme val="minor"/>
    </font>
    <font>
      <sz val="11"/>
      <color theme="1"/>
      <name val="Arial"/>
      <family val="2"/>
      <charset val="238"/>
    </font>
    <font>
      <b/>
      <sz val="8"/>
      <color rgb="FF000000"/>
      <name val="Arial"/>
      <family val="2"/>
      <charset val="238"/>
    </font>
    <font>
      <sz val="11"/>
      <name val="Arial"/>
      <family val="2"/>
      <charset val="238"/>
    </font>
    <font>
      <b/>
      <sz val="14"/>
      <color rgb="FF7030A0"/>
      <name val="Arial"/>
      <family val="2"/>
      <charset val="238"/>
    </font>
    <font>
      <b/>
      <sz val="11"/>
      <color theme="1"/>
      <name val="Arial"/>
      <family val="2"/>
      <charset val="238"/>
    </font>
    <font>
      <b/>
      <sz val="11"/>
      <name val="Arial"/>
      <family val="2"/>
      <charset val="238"/>
    </font>
    <font>
      <sz val="8"/>
      <color theme="1"/>
      <name val="Arial"/>
      <family val="2"/>
      <charset val="238"/>
    </font>
    <font>
      <sz val="8"/>
      <color rgb="FF000000"/>
      <name val="Arial"/>
      <family val="2"/>
      <charset val="238"/>
    </font>
    <font>
      <sz val="10"/>
      <name val="Arial"/>
      <family val="2"/>
      <charset val="238"/>
    </font>
    <font>
      <b/>
      <i/>
      <sz val="8"/>
      <name val="Arial"/>
      <family val="2"/>
      <charset val="238"/>
    </font>
    <font>
      <b/>
      <i/>
      <sz val="9"/>
      <name val="Arial"/>
      <family val="2"/>
      <charset val="238"/>
    </font>
    <font>
      <sz val="8"/>
      <name val="Arial"/>
      <family val="2"/>
      <charset val="238"/>
    </font>
    <font>
      <i/>
      <sz val="8"/>
      <color theme="1"/>
      <name val="Arial"/>
      <family val="2"/>
      <charset val="238"/>
    </font>
    <font>
      <b/>
      <sz val="9"/>
      <name val="Arial"/>
      <family val="2"/>
      <charset val="238"/>
    </font>
    <font>
      <b/>
      <sz val="8"/>
      <color theme="1"/>
      <name val="Arial"/>
      <family val="2"/>
      <charset val="238"/>
    </font>
    <font>
      <i/>
      <sz val="8"/>
      <name val="Arial"/>
      <family val="2"/>
      <charset val="238"/>
    </font>
    <font>
      <sz val="9"/>
      <name val="Arial"/>
      <family val="2"/>
      <charset val="238"/>
    </font>
    <font>
      <b/>
      <sz val="8"/>
      <name val="Arial"/>
      <family val="2"/>
      <charset val="238"/>
    </font>
    <font>
      <sz val="8"/>
      <color rgb="FFFF0000"/>
      <name val="Arial"/>
      <family val="2"/>
      <charset val="238"/>
    </font>
    <font>
      <b/>
      <sz val="14"/>
      <color theme="1"/>
      <name val="Calibri"/>
      <family val="2"/>
      <charset val="238"/>
      <scheme val="minor"/>
    </font>
    <font>
      <sz val="12"/>
      <color theme="1"/>
      <name val="Symbol"/>
      <family val="1"/>
      <charset val="2"/>
    </font>
    <font>
      <sz val="12"/>
      <color theme="1"/>
      <name val="Calibri"/>
      <family val="2"/>
      <charset val="238"/>
      <scheme val="minor"/>
    </font>
    <font>
      <b/>
      <sz val="11"/>
      <color rgb="FFFF0000"/>
      <name val="Arial"/>
      <family val="2"/>
      <charset val="238"/>
    </font>
  </fonts>
  <fills count="12">
    <fill>
      <patternFill patternType="none"/>
    </fill>
    <fill>
      <patternFill patternType="gray125"/>
    </fill>
    <fill>
      <patternFill patternType="solid">
        <fgColor indexed="51"/>
        <bgColor indexed="64"/>
      </patternFill>
    </fill>
    <fill>
      <patternFill patternType="solid">
        <fgColor rgb="FFFFCC00"/>
        <bgColor rgb="FFFFFF00"/>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0" tint="-0.3499862666707357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right/>
      <top style="thin">
        <color theme="2" tint="-9.9978637043366805E-2"/>
      </top>
      <bottom/>
      <diagonal/>
    </border>
    <border>
      <left style="thin">
        <color theme="2" tint="-9.9978637043366805E-2"/>
      </left>
      <right/>
      <top/>
      <bottom/>
      <diagonal/>
    </border>
    <border>
      <left/>
      <right/>
      <top/>
      <bottom style="thin">
        <color theme="2" tint="-9.9978637043366805E-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2" tint="-9.9978637043366805E-2"/>
      </left>
      <right/>
      <top/>
      <bottom style="thin">
        <color theme="2" tint="-9.9978637043366805E-2"/>
      </bottom>
      <diagonal/>
    </border>
    <border>
      <left style="thin">
        <color theme="2" tint="-9.9978637043366805E-2"/>
      </left>
      <right/>
      <top style="thin">
        <color theme="2" tint="-9.9978637043366805E-2"/>
      </top>
      <bottom/>
      <diagonal/>
    </border>
  </borders>
  <cellStyleXfs count="4">
    <xf numFmtId="0" fontId="0" fillId="0" borderId="0"/>
    <xf numFmtId="9" fontId="1" fillId="0" borderId="0" applyFont="0" applyFill="0" applyBorder="0" applyAlignment="0" applyProtection="0"/>
    <xf numFmtId="0" fontId="10" fillId="0" borderId="0"/>
    <xf numFmtId="0" fontId="10" fillId="0" borderId="0"/>
  </cellStyleXfs>
  <cellXfs count="172">
    <xf numFmtId="0" fontId="0" fillId="0" borderId="0" xfId="0"/>
    <xf numFmtId="0" fontId="2" fillId="0" borderId="0" xfId="0" applyFont="1" applyAlignment="1">
      <alignment horizontal="center"/>
    </xf>
    <xf numFmtId="0" fontId="2" fillId="0" borderId="0" xfId="0" applyFont="1"/>
    <xf numFmtId="3" fontId="3" fillId="0" borderId="0" xfId="0" applyNumberFormat="1" applyFont="1" applyBorder="1" applyAlignment="1">
      <alignment horizontal="center" wrapText="1"/>
    </xf>
    <xf numFmtId="4" fontId="4" fillId="0" borderId="0" xfId="0" applyNumberFormat="1" applyFont="1" applyAlignment="1">
      <alignment horizontal="center"/>
    </xf>
    <xf numFmtId="0" fontId="6" fillId="0" borderId="0" xfId="0" applyFont="1" applyAlignment="1">
      <alignment horizontal="center"/>
    </xf>
    <xf numFmtId="4" fontId="7" fillId="0" borderId="0" xfId="0" applyNumberFormat="1" applyFont="1" applyBorder="1" applyAlignment="1">
      <alignment horizontal="left" wrapText="1"/>
    </xf>
    <xf numFmtId="4" fontId="4" fillId="0" borderId="0" xfId="0" applyNumberFormat="1" applyFont="1" applyBorder="1" applyAlignment="1">
      <alignment horizontal="center" wrapText="1"/>
    </xf>
    <xf numFmtId="0" fontId="8" fillId="0" borderId="0" xfId="0" applyFont="1" applyBorder="1" applyAlignment="1">
      <alignment horizontal="center" wrapText="1"/>
    </xf>
    <xf numFmtId="49" fontId="11" fillId="0" borderId="0" xfId="2" applyNumberFormat="1" applyFont="1" applyFill="1" applyBorder="1" applyAlignment="1" applyProtection="1">
      <alignment horizontal="center" vertical="center" wrapText="1"/>
      <protection locked="0"/>
    </xf>
    <xf numFmtId="0" fontId="12" fillId="0" borderId="0" xfId="2" applyFont="1" applyFill="1" applyBorder="1" applyAlignment="1" applyProtection="1">
      <alignment horizontal="left" vertical="center" wrapText="1"/>
      <protection locked="0"/>
    </xf>
    <xf numFmtId="0" fontId="11" fillId="0" borderId="0" xfId="2" applyFont="1" applyFill="1" applyBorder="1" applyAlignment="1" applyProtection="1">
      <alignment horizontal="center" vertical="center" wrapText="1"/>
      <protection locked="0"/>
    </xf>
    <xf numFmtId="0" fontId="2" fillId="0" borderId="0" xfId="0" applyFont="1" applyBorder="1" applyAlignment="1">
      <alignment horizontal="center"/>
    </xf>
    <xf numFmtId="0" fontId="2" fillId="0" borderId="0" xfId="0" applyFont="1" applyBorder="1"/>
    <xf numFmtId="0" fontId="8" fillId="0" borderId="1" xfId="0" applyFont="1" applyBorder="1" applyAlignment="1">
      <alignment horizontal="center" wrapText="1"/>
    </xf>
    <xf numFmtId="0" fontId="13" fillId="0" borderId="1" xfId="0" applyFont="1" applyBorder="1" applyAlignment="1">
      <alignment horizontal="center" wrapText="1"/>
    </xf>
    <xf numFmtId="0" fontId="8" fillId="0" borderId="1" xfId="0" applyFont="1" applyBorder="1" applyAlignment="1">
      <alignment wrapText="1"/>
    </xf>
    <xf numFmtId="3" fontId="9" fillId="0" borderId="1" xfId="0" applyNumberFormat="1" applyFont="1" applyBorder="1" applyAlignment="1">
      <alignment horizontal="center" wrapText="1"/>
    </xf>
    <xf numFmtId="49" fontId="14" fillId="0" borderId="0" xfId="0" applyNumberFormat="1" applyFont="1" applyBorder="1" applyAlignment="1">
      <alignment horizontal="center" vertical="center" wrapText="1"/>
    </xf>
    <xf numFmtId="0" fontId="15" fillId="4" borderId="0" xfId="0" applyFont="1" applyFill="1" applyBorder="1" applyAlignment="1">
      <alignment vertical="justify" wrapText="1"/>
    </xf>
    <xf numFmtId="0" fontId="8" fillId="0" borderId="0" xfId="0" applyFont="1" applyBorder="1" applyAlignment="1">
      <alignment horizontal="center"/>
    </xf>
    <xf numFmtId="0" fontId="13" fillId="0" borderId="1" xfId="0" applyFont="1" applyBorder="1" applyAlignment="1">
      <alignment horizontal="center"/>
    </xf>
    <xf numFmtId="0" fontId="15" fillId="0" borderId="0" xfId="0" applyFont="1" applyBorder="1" applyAlignment="1">
      <alignment vertical="justify" wrapText="1"/>
    </xf>
    <xf numFmtId="0" fontId="8" fillId="0" borderId="0" xfId="0" applyFont="1" applyFill="1" applyBorder="1" applyAlignment="1">
      <alignment horizontal="center"/>
    </xf>
    <xf numFmtId="49" fontId="14" fillId="0" borderId="0" xfId="0" applyNumberFormat="1" applyFont="1" applyFill="1" applyBorder="1" applyAlignment="1">
      <alignment horizontal="center" vertical="center" wrapText="1"/>
    </xf>
    <xf numFmtId="0" fontId="8" fillId="0" borderId="0" xfId="0" applyFont="1" applyFill="1" applyBorder="1" applyAlignment="1">
      <alignment vertical="justify" wrapText="1"/>
    </xf>
    <xf numFmtId="0" fontId="2" fillId="0" borderId="0" xfId="0" applyFont="1" applyFill="1" applyBorder="1" applyAlignment="1">
      <alignment horizontal="center"/>
    </xf>
    <xf numFmtId="0" fontId="4" fillId="0" borderId="0" xfId="0" applyFont="1" applyFill="1" applyBorder="1" applyAlignment="1">
      <alignment horizontal="center"/>
    </xf>
    <xf numFmtId="0" fontId="13" fillId="0" borderId="0" xfId="0" applyFont="1" applyBorder="1" applyAlignment="1">
      <alignment horizontal="center"/>
    </xf>
    <xf numFmtId="3" fontId="9" fillId="0" borderId="1" xfId="0" applyNumberFormat="1" applyFont="1" applyBorder="1" applyAlignment="1">
      <alignment horizontal="center"/>
    </xf>
    <xf numFmtId="49" fontId="17" fillId="0" borderId="0" xfId="3" applyNumberFormat="1" applyFont="1" applyFill="1" applyBorder="1" applyAlignment="1" applyProtection="1">
      <alignment horizontal="center" wrapText="1"/>
      <protection locked="0"/>
    </xf>
    <xf numFmtId="0" fontId="13" fillId="0" borderId="0" xfId="3" applyFont="1" applyFill="1" applyBorder="1" applyProtection="1">
      <protection locked="0"/>
    </xf>
    <xf numFmtId="0" fontId="13" fillId="0" borderId="0" xfId="3" applyFont="1" applyFill="1" applyBorder="1" applyAlignment="1" applyProtection="1">
      <alignment horizontal="center"/>
      <protection locked="0"/>
    </xf>
    <xf numFmtId="0" fontId="18" fillId="0" borderId="0" xfId="3" applyFont="1" applyFill="1" applyBorder="1" applyAlignment="1" applyProtection="1">
      <alignment horizontal="center"/>
      <protection locked="0"/>
    </xf>
    <xf numFmtId="10" fontId="2" fillId="0" borderId="0" xfId="1" applyNumberFormat="1" applyFont="1" applyAlignment="1">
      <alignment horizontal="center"/>
    </xf>
    <xf numFmtId="0" fontId="8" fillId="4" borderId="1" xfId="0" applyFont="1" applyFill="1" applyBorder="1" applyAlignment="1">
      <alignment wrapText="1"/>
    </xf>
    <xf numFmtId="0" fontId="8" fillId="4" borderId="1" xfId="0" applyFont="1" applyFill="1" applyBorder="1" applyAlignment="1">
      <alignment horizontal="center" wrapText="1"/>
    </xf>
    <xf numFmtId="0" fontId="8" fillId="0" borderId="1" xfId="0" applyFont="1" applyFill="1" applyBorder="1" applyAlignment="1">
      <alignment wrapText="1"/>
    </xf>
    <xf numFmtId="3" fontId="13" fillId="0" borderId="1" xfId="0" applyNumberFormat="1" applyFont="1" applyBorder="1" applyAlignment="1">
      <alignment horizontal="center" wrapText="1"/>
    </xf>
    <xf numFmtId="0" fontId="13" fillId="0" borderId="1" xfId="0" applyFont="1" applyFill="1" applyBorder="1" applyAlignment="1">
      <alignment wrapText="1"/>
    </xf>
    <xf numFmtId="0" fontId="13" fillId="0" borderId="1" xfId="0" applyFont="1" applyFill="1" applyBorder="1" applyAlignment="1">
      <alignment horizontal="center" wrapText="1"/>
    </xf>
    <xf numFmtId="3" fontId="13" fillId="0" borderId="1" xfId="0" applyNumberFormat="1" applyFont="1" applyBorder="1" applyAlignment="1">
      <alignment horizontal="center"/>
    </xf>
    <xf numFmtId="0" fontId="13" fillId="0" borderId="1" xfId="0" applyFont="1" applyBorder="1" applyAlignment="1">
      <alignment wrapText="1"/>
    </xf>
    <xf numFmtId="0" fontId="13" fillId="0" borderId="0" xfId="0" applyFont="1" applyBorder="1" applyAlignment="1">
      <alignment horizontal="center" wrapText="1"/>
    </xf>
    <xf numFmtId="3" fontId="2" fillId="0" borderId="0" xfId="0" applyNumberFormat="1" applyFont="1" applyAlignment="1">
      <alignment horizontal="center"/>
    </xf>
    <xf numFmtId="0" fontId="13" fillId="4" borderId="1" xfId="0" applyFont="1" applyFill="1" applyBorder="1" applyAlignment="1">
      <alignment wrapText="1"/>
    </xf>
    <xf numFmtId="4" fontId="13" fillId="0" borderId="1" xfId="0" applyNumberFormat="1" applyFont="1" applyBorder="1" applyAlignment="1">
      <alignment horizontal="center" wrapText="1"/>
    </xf>
    <xf numFmtId="0" fontId="6" fillId="0" borderId="0" xfId="0" applyFont="1"/>
    <xf numFmtId="0" fontId="2" fillId="0" borderId="2" xfId="0" applyFont="1" applyBorder="1" applyAlignment="1">
      <alignment horizontal="center"/>
    </xf>
    <xf numFmtId="0" fontId="2" fillId="0" borderId="2" xfId="0" applyFont="1" applyBorder="1"/>
    <xf numFmtId="0" fontId="0" fillId="0" borderId="1" xfId="0" applyBorder="1"/>
    <xf numFmtId="49" fontId="0" fillId="0" borderId="0" xfId="0" applyNumberFormat="1" applyAlignment="1">
      <alignment vertical="top" wrapText="1"/>
    </xf>
    <xf numFmtId="4" fontId="4" fillId="0" borderId="0" xfId="0" applyNumberFormat="1" applyFont="1" applyFill="1" applyBorder="1" applyAlignment="1">
      <alignment horizontal="center" wrapText="1"/>
    </xf>
    <xf numFmtId="0" fontId="2" fillId="0" borderId="0" xfId="0" applyFont="1" applyFill="1" applyBorder="1"/>
    <xf numFmtId="4" fontId="9" fillId="5" borderId="1" xfId="0" applyNumberFormat="1" applyFont="1" applyFill="1" applyBorder="1" applyAlignment="1">
      <alignment horizontal="center"/>
    </xf>
    <xf numFmtId="0" fontId="8" fillId="0" borderId="0" xfId="0" applyFont="1" applyFill="1" applyBorder="1" applyAlignment="1">
      <alignment horizontal="center" wrapText="1"/>
    </xf>
    <xf numFmtId="0" fontId="2" fillId="0" borderId="0" xfId="0" applyFont="1" applyFill="1"/>
    <xf numFmtId="0" fontId="15" fillId="0" borderId="0" xfId="0" applyFont="1" applyFill="1" applyBorder="1" applyAlignment="1">
      <alignment vertical="justify" wrapText="1"/>
    </xf>
    <xf numFmtId="4" fontId="9" fillId="5" borderId="1" xfId="0" applyNumberFormat="1" applyFont="1" applyFill="1" applyBorder="1" applyAlignment="1">
      <alignment horizontal="center" wrapText="1"/>
    </xf>
    <xf numFmtId="4" fontId="2" fillId="5" borderId="2" xfId="0" applyNumberFormat="1" applyFont="1" applyFill="1" applyBorder="1"/>
    <xf numFmtId="4" fontId="2" fillId="8" borderId="3" xfId="0" applyNumberFormat="1" applyFont="1" applyFill="1" applyBorder="1"/>
    <xf numFmtId="4" fontId="2" fillId="5" borderId="3" xfId="0" applyNumberFormat="1" applyFont="1" applyFill="1" applyBorder="1" applyAlignment="1">
      <alignment horizontal="right"/>
    </xf>
    <xf numFmtId="0" fontId="0" fillId="0" borderId="0" xfId="0" applyFill="1"/>
    <xf numFmtId="49" fontId="0" fillId="0" borderId="0" xfId="0" applyNumberFormat="1" applyFill="1" applyAlignment="1">
      <alignment vertical="top" wrapText="1"/>
    </xf>
    <xf numFmtId="0" fontId="0" fillId="9" borderId="5" xfId="0" applyFill="1" applyBorder="1"/>
    <xf numFmtId="0" fontId="0" fillId="9" borderId="0" xfId="0" applyFill="1" applyBorder="1"/>
    <xf numFmtId="0" fontId="21" fillId="9" borderId="0" xfId="0" applyFont="1" applyFill="1" applyBorder="1"/>
    <xf numFmtId="0" fontId="22" fillId="9" borderId="0" xfId="0" applyNumberFormat="1" applyFont="1" applyFill="1" applyBorder="1" applyAlignment="1">
      <alignment horizontal="justify" vertical="center"/>
    </xf>
    <xf numFmtId="49" fontId="23" fillId="9" borderId="0" xfId="0" applyNumberFormat="1" applyFont="1" applyFill="1" applyBorder="1" applyAlignment="1">
      <alignment vertical="top" wrapText="1"/>
    </xf>
    <xf numFmtId="49" fontId="0" fillId="9" borderId="0" xfId="0" applyNumberFormat="1" applyFill="1" applyBorder="1" applyAlignment="1">
      <alignment vertical="top" wrapText="1"/>
    </xf>
    <xf numFmtId="0" fontId="21" fillId="9" borderId="0" xfId="0" applyFont="1" applyFill="1" applyBorder="1" applyAlignment="1">
      <alignment horizontal="center" vertical="center"/>
    </xf>
    <xf numFmtId="0" fontId="0" fillId="9" borderId="6" xfId="0" applyFill="1" applyBorder="1"/>
    <xf numFmtId="4" fontId="4" fillId="10" borderId="3" xfId="0" applyNumberFormat="1" applyFont="1" applyFill="1" applyBorder="1" applyAlignment="1">
      <alignment horizontal="right"/>
    </xf>
    <xf numFmtId="0" fontId="2" fillId="6" borderId="5" xfId="0" applyFont="1" applyFill="1" applyBorder="1"/>
    <xf numFmtId="0" fontId="2" fillId="6" borderId="4" xfId="0" applyFont="1" applyFill="1" applyBorder="1"/>
    <xf numFmtId="4" fontId="2" fillId="10" borderId="3" xfId="0" applyNumberFormat="1" applyFont="1" applyFill="1" applyBorder="1"/>
    <xf numFmtId="0" fontId="2" fillId="0" borderId="8" xfId="0" applyFont="1" applyBorder="1" applyAlignment="1">
      <alignment horizontal="center"/>
    </xf>
    <xf numFmtId="0" fontId="8" fillId="0" borderId="10" xfId="0" applyFont="1" applyBorder="1" applyAlignment="1">
      <alignment horizontal="center" wrapText="1"/>
    </xf>
    <xf numFmtId="0" fontId="13" fillId="0" borderId="11" xfId="0" applyFont="1" applyBorder="1" applyAlignment="1">
      <alignment horizontal="center" wrapText="1"/>
    </xf>
    <xf numFmtId="0" fontId="8" fillId="0" borderId="11" xfId="0" applyFont="1" applyBorder="1" applyAlignment="1">
      <alignment wrapText="1"/>
    </xf>
    <xf numFmtId="0" fontId="8" fillId="0" borderId="11" xfId="0" applyFont="1" applyBorder="1" applyAlignment="1">
      <alignment horizontal="center" wrapText="1"/>
    </xf>
    <xf numFmtId="4" fontId="9" fillId="0" borderId="11" xfId="0" applyNumberFormat="1" applyFont="1" applyBorder="1" applyAlignment="1">
      <alignment horizontal="center"/>
    </xf>
    <xf numFmtId="0" fontId="2" fillId="6" borderId="12" xfId="0" applyFont="1" applyFill="1" applyBorder="1"/>
    <xf numFmtId="0" fontId="8" fillId="0" borderId="13" xfId="0" applyFont="1" applyBorder="1" applyAlignment="1">
      <alignment horizontal="center" wrapText="1"/>
    </xf>
    <xf numFmtId="0" fontId="2" fillId="6" borderId="14" xfId="0" applyFont="1" applyFill="1" applyBorder="1"/>
    <xf numFmtId="0" fontId="8" fillId="0" borderId="15" xfId="0" applyFont="1" applyBorder="1" applyAlignment="1">
      <alignment horizontal="center" wrapText="1"/>
    </xf>
    <xf numFmtId="0" fontId="13" fillId="0" borderId="16" xfId="0" applyFont="1" applyBorder="1" applyAlignment="1">
      <alignment horizontal="center" wrapText="1"/>
    </xf>
    <xf numFmtId="0" fontId="8" fillId="0" borderId="16" xfId="0" applyFont="1" applyBorder="1" applyAlignment="1">
      <alignment wrapText="1"/>
    </xf>
    <xf numFmtId="0" fontId="8" fillId="0" borderId="16" xfId="0" applyFont="1" applyBorder="1" applyAlignment="1">
      <alignment horizontal="center" wrapText="1"/>
    </xf>
    <xf numFmtId="3" fontId="9" fillId="0" borderId="16" xfId="0" applyNumberFormat="1" applyFont="1" applyBorder="1" applyAlignment="1">
      <alignment horizontal="center" wrapText="1"/>
    </xf>
    <xf numFmtId="0" fontId="2" fillId="6" borderId="17" xfId="0" applyFont="1" applyFill="1" applyBorder="1"/>
    <xf numFmtId="3" fontId="9" fillId="0" borderId="11" xfId="0" applyNumberFormat="1" applyFont="1" applyBorder="1" applyAlignment="1">
      <alignment horizontal="center" wrapText="1"/>
    </xf>
    <xf numFmtId="4" fontId="9" fillId="5" borderId="11" xfId="0" applyNumberFormat="1" applyFont="1" applyFill="1" applyBorder="1" applyAlignment="1">
      <alignment horizontal="center"/>
    </xf>
    <xf numFmtId="0" fontId="13" fillId="0" borderId="16" xfId="0" applyFont="1" applyBorder="1" applyAlignment="1">
      <alignment horizontal="center"/>
    </xf>
    <xf numFmtId="4" fontId="9" fillId="5" borderId="16" xfId="0" applyNumberFormat="1" applyFont="1" applyFill="1" applyBorder="1" applyAlignment="1">
      <alignment horizontal="center"/>
    </xf>
    <xf numFmtId="0" fontId="4" fillId="0" borderId="16" xfId="0" applyFont="1" applyBorder="1" applyAlignment="1">
      <alignment horizontal="center"/>
    </xf>
    <xf numFmtId="0" fontId="8" fillId="0" borderId="18" xfId="0" applyFont="1" applyBorder="1" applyAlignment="1">
      <alignment horizontal="center" wrapText="1"/>
    </xf>
    <xf numFmtId="0" fontId="13" fillId="0" borderId="19" xfId="0" applyFont="1" applyBorder="1" applyAlignment="1">
      <alignment horizontal="center" wrapText="1"/>
    </xf>
    <xf numFmtId="0" fontId="8" fillId="0" borderId="19" xfId="0" applyFont="1" applyBorder="1" applyAlignment="1">
      <alignment wrapText="1"/>
    </xf>
    <xf numFmtId="0" fontId="8" fillId="0" borderId="19" xfId="0" applyFont="1" applyBorder="1" applyAlignment="1">
      <alignment horizontal="center" wrapText="1"/>
    </xf>
    <xf numFmtId="3" fontId="9" fillId="0" borderId="19" xfId="0" applyNumberFormat="1" applyFont="1" applyBorder="1" applyAlignment="1">
      <alignment horizontal="center"/>
    </xf>
    <xf numFmtId="0" fontId="2" fillId="6" borderId="20" xfId="0" applyFont="1" applyFill="1" applyBorder="1"/>
    <xf numFmtId="3" fontId="9" fillId="0" borderId="11" xfId="0" applyNumberFormat="1" applyFont="1" applyBorder="1" applyAlignment="1">
      <alignment horizontal="center"/>
    </xf>
    <xf numFmtId="3" fontId="9" fillId="0" borderId="16" xfId="0" applyNumberFormat="1" applyFont="1" applyBorder="1" applyAlignment="1">
      <alignment horizontal="center"/>
    </xf>
    <xf numFmtId="0" fontId="13" fillId="0" borderId="16" xfId="0" applyFont="1" applyFill="1" applyBorder="1" applyAlignment="1">
      <alignment horizontal="center" wrapText="1"/>
    </xf>
    <xf numFmtId="0" fontId="2" fillId="0" borderId="10" xfId="0" applyFont="1" applyBorder="1" applyAlignment="1">
      <alignment horizontal="center"/>
    </xf>
    <xf numFmtId="49" fontId="13" fillId="0" borderId="11" xfId="2" applyNumberFormat="1" applyFont="1" applyFill="1" applyBorder="1" applyAlignment="1" applyProtection="1">
      <alignment horizontal="center" vertical="center" wrapText="1"/>
      <protection locked="0"/>
    </xf>
    <xf numFmtId="0" fontId="13" fillId="0" borderId="11" xfId="2" applyFont="1" applyFill="1" applyBorder="1" applyAlignment="1" applyProtection="1">
      <alignment horizontal="left" wrapText="1"/>
      <protection locked="0"/>
    </xf>
    <xf numFmtId="0" fontId="13" fillId="0" borderId="11" xfId="2" applyFont="1" applyFill="1" applyBorder="1" applyAlignment="1" applyProtection="1">
      <alignment horizontal="center" vertical="center" wrapText="1"/>
      <protection locked="0"/>
    </xf>
    <xf numFmtId="3" fontId="18" fillId="0" borderId="11" xfId="2" applyNumberFormat="1" applyFont="1" applyFill="1" applyBorder="1" applyAlignment="1" applyProtection="1">
      <alignment horizontal="center" vertical="center" wrapText="1"/>
      <protection locked="0"/>
    </xf>
    <xf numFmtId="0" fontId="2" fillId="0" borderId="15" xfId="0" applyFont="1" applyBorder="1" applyAlignment="1">
      <alignment horizontal="center"/>
    </xf>
    <xf numFmtId="49" fontId="13" fillId="0" borderId="16" xfId="2" applyNumberFormat="1" applyFont="1" applyFill="1" applyBorder="1" applyAlignment="1" applyProtection="1">
      <alignment horizontal="center" vertical="center" wrapText="1"/>
      <protection locked="0"/>
    </xf>
    <xf numFmtId="0" fontId="13" fillId="0" borderId="16" xfId="2" applyFont="1" applyFill="1" applyBorder="1" applyAlignment="1" applyProtection="1">
      <alignment horizontal="left" wrapText="1"/>
      <protection locked="0"/>
    </xf>
    <xf numFmtId="0" fontId="8" fillId="0" borderId="16" xfId="0" applyFont="1" applyBorder="1" applyAlignment="1">
      <alignment horizontal="center" vertical="center" wrapText="1"/>
    </xf>
    <xf numFmtId="3" fontId="18" fillId="0" borderId="16" xfId="2" applyNumberFormat="1" applyFont="1" applyFill="1" applyBorder="1" applyAlignment="1" applyProtection="1">
      <alignment horizontal="center" vertical="center" wrapText="1"/>
      <protection locked="0"/>
    </xf>
    <xf numFmtId="0" fontId="8" fillId="2" borderId="18" xfId="0" applyFont="1" applyFill="1" applyBorder="1" applyAlignment="1">
      <alignment horizontal="center" wrapText="1"/>
    </xf>
    <xf numFmtId="0" fontId="8" fillId="2" borderId="19" xfId="0" applyFont="1" applyFill="1" applyBorder="1" applyAlignment="1">
      <alignment horizontal="center" wrapText="1"/>
    </xf>
    <xf numFmtId="4" fontId="9" fillId="3" borderId="19" xfId="0" applyNumberFormat="1" applyFont="1" applyFill="1" applyBorder="1" applyAlignment="1">
      <alignment horizontal="center" wrapText="1"/>
    </xf>
    <xf numFmtId="3" fontId="9" fillId="3" borderId="19" xfId="0" applyNumberFormat="1" applyFont="1" applyFill="1" applyBorder="1" applyAlignment="1">
      <alignment horizontal="center" wrapText="1"/>
    </xf>
    <xf numFmtId="4" fontId="9" fillId="3" borderId="20" xfId="0" applyNumberFormat="1" applyFont="1" applyFill="1" applyBorder="1" applyAlignment="1">
      <alignment horizontal="center" wrapText="1"/>
    </xf>
    <xf numFmtId="0" fontId="8" fillId="2" borderId="21" xfId="0" applyFont="1" applyFill="1" applyBorder="1" applyAlignment="1">
      <alignment horizontal="center" wrapText="1"/>
    </xf>
    <xf numFmtId="0" fontId="8" fillId="2" borderId="22" xfId="0" applyFont="1" applyFill="1" applyBorder="1" applyAlignment="1">
      <alignment horizontal="center" wrapText="1"/>
    </xf>
    <xf numFmtId="4" fontId="9" fillId="3" borderId="22" xfId="0" applyNumberFormat="1" applyFont="1" applyFill="1" applyBorder="1" applyAlignment="1">
      <alignment horizontal="center" wrapText="1"/>
    </xf>
    <xf numFmtId="3" fontId="9" fillId="3" borderId="22" xfId="0" applyNumberFormat="1" applyFont="1" applyFill="1" applyBorder="1" applyAlignment="1">
      <alignment horizontal="center" wrapText="1"/>
    </xf>
    <xf numFmtId="4" fontId="9" fillId="3" borderId="23" xfId="0" applyNumberFormat="1" applyFont="1" applyFill="1" applyBorder="1" applyAlignment="1">
      <alignment horizontal="center" wrapText="1"/>
    </xf>
    <xf numFmtId="4" fontId="9" fillId="0" borderId="11" xfId="0" applyNumberFormat="1" applyFont="1" applyBorder="1" applyAlignment="1">
      <alignment horizontal="center" wrapText="1"/>
    </xf>
    <xf numFmtId="4" fontId="9" fillId="5" borderId="11" xfId="0" applyNumberFormat="1" applyFont="1" applyFill="1" applyBorder="1" applyAlignment="1">
      <alignment horizontal="center" wrapText="1"/>
    </xf>
    <xf numFmtId="0" fontId="13" fillId="0" borderId="13" xfId="0" applyFont="1" applyBorder="1" applyAlignment="1">
      <alignment horizontal="center" wrapText="1"/>
    </xf>
    <xf numFmtId="0" fontId="13" fillId="0" borderId="15" xfId="0" applyFont="1" applyBorder="1" applyAlignment="1">
      <alignment horizontal="center" wrapText="1"/>
    </xf>
    <xf numFmtId="0" fontId="13" fillId="0" borderId="16" xfId="0" applyFont="1" applyBorder="1" applyAlignment="1">
      <alignment wrapText="1"/>
    </xf>
    <xf numFmtId="3" fontId="13" fillId="0" borderId="16" xfId="0" applyNumberFormat="1" applyFont="1" applyBorder="1" applyAlignment="1">
      <alignment horizontal="center" wrapText="1"/>
    </xf>
    <xf numFmtId="4" fontId="9" fillId="5" borderId="16" xfId="0" applyNumberFormat="1" applyFont="1" applyFill="1" applyBorder="1" applyAlignment="1">
      <alignment horizontal="center" wrapText="1"/>
    </xf>
    <xf numFmtId="0" fontId="8" fillId="2" borderId="19" xfId="0" applyFont="1" applyFill="1" applyBorder="1" applyAlignment="1">
      <alignment vertical="justify" wrapText="1"/>
    </xf>
    <xf numFmtId="0" fontId="8" fillId="2" borderId="22" xfId="0" applyFont="1" applyFill="1" applyBorder="1" applyAlignment="1">
      <alignment vertical="justify" wrapText="1"/>
    </xf>
    <xf numFmtId="0" fontId="8" fillId="0" borderId="11" xfId="0" applyFont="1" applyFill="1" applyBorder="1" applyAlignment="1">
      <alignment horizontal="center" wrapText="1"/>
    </xf>
    <xf numFmtId="0" fontId="13" fillId="0" borderId="16" xfId="0" applyFont="1" applyFill="1" applyBorder="1" applyAlignment="1">
      <alignment wrapText="1"/>
    </xf>
    <xf numFmtId="0" fontId="13" fillId="0" borderId="10" xfId="0" applyFont="1" applyBorder="1" applyAlignment="1">
      <alignment horizontal="center" wrapText="1"/>
    </xf>
    <xf numFmtId="0" fontId="13" fillId="4" borderId="11" xfId="0" applyFont="1" applyFill="1" applyBorder="1" applyAlignment="1">
      <alignment wrapText="1"/>
    </xf>
    <xf numFmtId="3" fontId="13" fillId="0" borderId="11" xfId="0" applyNumberFormat="1" applyFont="1" applyBorder="1" applyAlignment="1">
      <alignment horizontal="center" wrapText="1"/>
    </xf>
    <xf numFmtId="4" fontId="13" fillId="0" borderId="11" xfId="0" applyNumberFormat="1" applyFont="1" applyBorder="1" applyAlignment="1">
      <alignment horizontal="center" wrapText="1"/>
    </xf>
    <xf numFmtId="0" fontId="13" fillId="0" borderId="11" xfId="0" applyFont="1" applyBorder="1" applyAlignment="1">
      <alignment wrapText="1"/>
    </xf>
    <xf numFmtId="3" fontId="13" fillId="0" borderId="16" xfId="0" applyNumberFormat="1" applyFont="1" applyFill="1" applyBorder="1" applyAlignment="1">
      <alignment horizontal="center" wrapText="1"/>
    </xf>
    <xf numFmtId="0" fontId="13" fillId="0" borderId="11" xfId="0" applyFont="1" applyFill="1" applyBorder="1" applyAlignment="1">
      <alignment horizontal="center" wrapText="1"/>
    </xf>
    <xf numFmtId="0" fontId="6" fillId="0" borderId="0" xfId="0" applyFont="1" applyBorder="1" applyAlignment="1">
      <alignment horizontal="center"/>
    </xf>
    <xf numFmtId="0" fontId="5" fillId="0" borderId="0" xfId="0" applyFont="1" applyBorder="1"/>
    <xf numFmtId="0" fontId="2" fillId="4" borderId="0" xfId="0" applyFont="1" applyFill="1" applyBorder="1"/>
    <xf numFmtId="0" fontId="2" fillId="4" borderId="0" xfId="0" applyFont="1" applyFill="1" applyBorder="1" applyAlignment="1">
      <alignment horizontal="center"/>
    </xf>
    <xf numFmtId="0" fontId="2" fillId="0" borderId="7" xfId="0" applyFont="1" applyBorder="1"/>
    <xf numFmtId="0" fontId="2" fillId="5" borderId="4" xfId="0" applyFont="1" applyFill="1" applyBorder="1"/>
    <xf numFmtId="0" fontId="2" fillId="5" borderId="25" xfId="0" applyFont="1" applyFill="1" applyBorder="1"/>
    <xf numFmtId="0" fontId="2" fillId="0" borderId="9" xfId="0" applyFont="1" applyBorder="1"/>
    <xf numFmtId="0" fontId="2" fillId="0" borderId="25" xfId="0" applyFont="1" applyBorder="1" applyAlignment="1">
      <alignment horizontal="center"/>
    </xf>
    <xf numFmtId="0" fontId="2" fillId="5" borderId="5" xfId="0" applyFont="1" applyFill="1" applyBorder="1"/>
    <xf numFmtId="0" fontId="2" fillId="0" borderId="24" xfId="0" applyFont="1" applyBorder="1" applyAlignment="1">
      <alignment horizontal="center"/>
    </xf>
    <xf numFmtId="0" fontId="2" fillId="5" borderId="6" xfId="0" applyFont="1" applyFill="1" applyBorder="1"/>
    <xf numFmtId="4" fontId="9" fillId="11" borderId="11" xfId="0" applyNumberFormat="1" applyFont="1" applyFill="1" applyBorder="1" applyAlignment="1">
      <alignment horizontal="center"/>
    </xf>
    <xf numFmtId="4" fontId="9" fillId="11" borderId="1" xfId="0" applyNumberFormat="1" applyFont="1" applyFill="1" applyBorder="1" applyAlignment="1">
      <alignment horizontal="center"/>
    </xf>
    <xf numFmtId="4" fontId="9" fillId="11" borderId="16" xfId="0" applyNumberFormat="1" applyFont="1" applyFill="1" applyBorder="1" applyAlignment="1">
      <alignment horizontal="center"/>
    </xf>
    <xf numFmtId="4" fontId="9" fillId="11" borderId="19" xfId="0" applyNumberFormat="1" applyFont="1" applyFill="1" applyBorder="1" applyAlignment="1">
      <alignment horizontal="center"/>
    </xf>
    <xf numFmtId="4" fontId="4" fillId="11" borderId="11" xfId="0" applyNumberFormat="1" applyFont="1" applyFill="1" applyBorder="1" applyAlignment="1">
      <alignment horizontal="center" wrapText="1"/>
    </xf>
    <xf numFmtId="0" fontId="2" fillId="11" borderId="11" xfId="0" applyFont="1" applyFill="1" applyBorder="1"/>
    <xf numFmtId="4" fontId="4" fillId="11" borderId="16" xfId="0" applyNumberFormat="1" applyFont="1" applyFill="1" applyBorder="1" applyAlignment="1">
      <alignment horizontal="center" wrapText="1"/>
    </xf>
    <xf numFmtId="0" fontId="2" fillId="11" borderId="16" xfId="0" applyFont="1" applyFill="1" applyBorder="1"/>
    <xf numFmtId="4" fontId="9" fillId="11" borderId="11" xfId="0" applyNumberFormat="1" applyFont="1" applyFill="1" applyBorder="1" applyAlignment="1">
      <alignment horizontal="center" wrapText="1"/>
    </xf>
    <xf numFmtId="4" fontId="9" fillId="11" borderId="1" xfId="0" applyNumberFormat="1" applyFont="1" applyFill="1" applyBorder="1" applyAlignment="1">
      <alignment horizontal="center" wrapText="1"/>
    </xf>
    <xf numFmtId="4" fontId="9" fillId="11" borderId="16" xfId="0" applyNumberFormat="1" applyFont="1" applyFill="1" applyBorder="1" applyAlignment="1">
      <alignment horizontal="center" wrapText="1"/>
    </xf>
    <xf numFmtId="0" fontId="0" fillId="11" borderId="1" xfId="0" applyFill="1" applyBorder="1"/>
    <xf numFmtId="4" fontId="24" fillId="7" borderId="0" xfId="0" applyNumberFormat="1" applyFont="1" applyFill="1" applyAlignment="1">
      <alignment horizontal="right"/>
    </xf>
    <xf numFmtId="0" fontId="2" fillId="0" borderId="0" xfId="0" applyFont="1" applyBorder="1" applyAlignment="1">
      <alignment horizontal="right"/>
    </xf>
    <xf numFmtId="0" fontId="19" fillId="0" borderId="0" xfId="0" applyFont="1" applyBorder="1" applyAlignment="1">
      <alignment horizontal="left" vertical="top" wrapText="1"/>
    </xf>
    <xf numFmtId="0" fontId="19" fillId="0" borderId="0" xfId="0" applyFont="1" applyBorder="1" applyAlignment="1">
      <alignment horizontal="left" wrapText="1"/>
    </xf>
    <xf numFmtId="0" fontId="19" fillId="0" borderId="0" xfId="0" applyFont="1" applyBorder="1" applyAlignment="1">
      <alignment horizontal="left"/>
    </xf>
  </cellXfs>
  <cellStyles count="4">
    <cellStyle name="Navadno" xfId="0" builtinId="0"/>
    <cellStyle name="Normal 2" xfId="3"/>
    <cellStyle name="Normal_Faze rada xls (2)" xfId="2"/>
    <cellStyle name="Odstotek" xfId="1" builtinId="5"/>
  </cellStyles>
  <dxfs count="1">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60512</xdr:colOff>
      <xdr:row>4</xdr:row>
      <xdr:rowOff>210670</xdr:rowOff>
    </xdr:from>
    <xdr:ext cx="6083113" cy="6177429"/>
    <xdr:sp macro="" textlink="">
      <xdr:nvSpPr>
        <xdr:cNvPr id="4" name="PoljeZBesedilom 3"/>
        <xdr:cNvSpPr txBox="1"/>
      </xdr:nvSpPr>
      <xdr:spPr>
        <a:xfrm>
          <a:off x="60512" y="1601320"/>
          <a:ext cx="6083113" cy="6177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171450" lvl="0" indent="-171450" algn="just">
            <a:spcBef>
              <a:spcPts val="1200"/>
            </a:spcBef>
            <a:buFont typeface="Wingdings" panose="05000000000000000000" pitchFamily="2" charset="2"/>
            <a:buChar char="§"/>
          </a:pPr>
          <a:r>
            <a:rPr lang="sl-SI" sz="1200" spc="20" baseline="0">
              <a:solidFill>
                <a:schemeClr val="tx1"/>
              </a:solidFill>
              <a:effectLst/>
              <a:latin typeface="Calibri" panose="020F0502020204030204" pitchFamily="34" charset="0"/>
              <a:ea typeface="+mn-ea"/>
              <a:cs typeface="Calibri" panose="020F0502020204030204" pitchFamily="34" charset="0"/>
            </a:rPr>
            <a:t>V dokumentu je predstavljen vzorec popisnih postavk, ki jih mora </a:t>
          </a:r>
          <a:r>
            <a:rPr lang="sl-SI" sz="1200">
              <a:solidFill>
                <a:schemeClr val="tx1"/>
              </a:solidFill>
              <a:effectLst/>
              <a:latin typeface="+mn-lt"/>
              <a:ea typeface="Verdana" panose="020B0604030504040204" pitchFamily="34" charset="0"/>
              <a:cs typeface="+mn-cs"/>
            </a:rPr>
            <a:t>ponudnik dopolniti z nezavezujočimi cenami za posamezno popisno postavko na enoto mere.</a:t>
          </a:r>
          <a:r>
            <a:rPr lang="sl-SI" sz="1200">
              <a:solidFill>
                <a:schemeClr val="tx1"/>
              </a:solidFill>
              <a:effectLst/>
              <a:latin typeface="+mn-lt"/>
              <a:ea typeface="+mn-ea"/>
              <a:cs typeface="+mn-cs"/>
            </a:rPr>
            <a:t> </a:t>
          </a:r>
          <a:r>
            <a:rPr lang="sl-SI" sz="1200" spc="20" baseline="0">
              <a:solidFill>
                <a:schemeClr val="tx1"/>
              </a:solidFill>
              <a:effectLst/>
              <a:latin typeface="Calibri" panose="020F0502020204030204" pitchFamily="34" charset="0"/>
              <a:ea typeface="+mn-ea"/>
              <a:cs typeface="Calibri" panose="020F0502020204030204" pitchFamily="34" charset="0"/>
            </a:rPr>
            <a:t>Popisne postavke niso dokončne, njihova vsebina se še lahko spreminja do končnega poziva za oddajo ponudbe.</a:t>
          </a:r>
        </a:p>
        <a:p>
          <a:pPr marL="171450" lvl="0" indent="-171450" algn="just">
            <a:spcBef>
              <a:spcPts val="1200"/>
            </a:spcBef>
            <a:buFont typeface="Wingdings" panose="05000000000000000000" pitchFamily="2" charset="2"/>
            <a:buChar char="§"/>
          </a:pPr>
          <a:r>
            <a:rPr lang="sl-SI" sz="1200" spc="20" baseline="0">
              <a:solidFill>
                <a:schemeClr val="tx1"/>
              </a:solidFill>
              <a:effectLst/>
              <a:latin typeface="Calibri" panose="020F0502020204030204" pitchFamily="34" charset="0"/>
              <a:ea typeface="+mn-ea"/>
              <a:cs typeface="Calibri" panose="020F0502020204030204" pitchFamily="34" charset="0"/>
            </a:rPr>
            <a:t>Navedene količine so indikativne narave (povzete so po osnutku PZI dokumentacije za S-20 - glej Zemljevid AAN v Prilogi 1) in ne odražajo končnih količin, na osnovi katerih bo ponudnik oddal zavezujočo ponudbo.</a:t>
          </a:r>
        </a:p>
        <a:p>
          <a:pPr marL="171450" lvl="0" indent="-171450" algn="just">
            <a:spcBef>
              <a:spcPts val="1200"/>
            </a:spcBef>
            <a:buFont typeface="Wingdings" panose="05000000000000000000" pitchFamily="2" charset="2"/>
            <a:buChar char="§"/>
          </a:pPr>
          <a:r>
            <a:rPr lang="sl-SI" sz="1200" spc="20" baseline="0">
              <a:solidFill>
                <a:schemeClr val="tx1"/>
              </a:solidFill>
              <a:effectLst/>
              <a:latin typeface="Calibri" panose="020F0502020204030204" pitchFamily="34" charset="0"/>
              <a:ea typeface="+mn-ea"/>
              <a:cs typeface="Calibri" panose="020F0502020204030204" pitchFamily="34" charset="0"/>
            </a:rPr>
            <a:t>Ponudniki so naprošeni, da podajo pripombe, vprašanja in omejitve na posamezne popisne postavke, na osnovi katerih so podali okvirne cene.</a:t>
          </a:r>
        </a:p>
        <a:p>
          <a:pPr marL="171450" lvl="0" indent="-171450" algn="just">
            <a:spcBef>
              <a:spcPts val="1200"/>
            </a:spcBef>
            <a:buFont typeface="Wingdings" panose="05000000000000000000" pitchFamily="2" charset="2"/>
            <a:buChar char="§"/>
          </a:pPr>
          <a:r>
            <a:rPr lang="sl-SI" sz="1200" spc="20" baseline="0">
              <a:solidFill>
                <a:schemeClr val="tx1"/>
              </a:solidFill>
              <a:effectLst/>
              <a:latin typeface="Calibri" panose="020F0502020204030204" pitchFamily="34" charset="0"/>
              <a:ea typeface="+mn-ea"/>
              <a:cs typeface="Calibri" panose="020F0502020204030204" pitchFamily="34" charset="0"/>
            </a:rPr>
            <a:t>Okvirne cene je potrebno vnesti tudi pri postavkah, kjer ni navedena količina. Izjema so sklopi S1 MATERIAL VEČJE VREDNOSTI, S2 OSTALI MATERIALI (razen S 2-5), S3 SPECIFIČEN MATERIAL in S6 MERITVE, ker je za te materiale naročnik že izbral  dobavitelje, od katerih bo izvajalec materiale kupil in naročniku prodal vgrajene. Za to mu bo naročnik priznal manipulativne stroške v odstotku, ki bo predmet zavezujoče ponudbe za vsak AAN posebej. Za postavke S7-1, S7-2, S7-3, S7-4, S8-3 in S8-4 bo naročnik izbral enotnega geodeta za celo Slovenijo, pri katerem bodo posamezni izvajalci naročali geodetske storitve skladno s postavkami. </a:t>
          </a:r>
        </a:p>
        <a:p>
          <a:pPr marL="171450" lvl="0" indent="-171450" algn="just">
            <a:spcBef>
              <a:spcPts val="1200"/>
            </a:spcBef>
            <a:buFont typeface="Wingdings" panose="05000000000000000000" pitchFamily="2" charset="2"/>
            <a:buChar char="§"/>
          </a:pPr>
          <a:r>
            <a:rPr lang="sl-SI" sz="1200" spc="20" baseline="0">
              <a:solidFill>
                <a:schemeClr val="tx1"/>
              </a:solidFill>
              <a:effectLst/>
              <a:latin typeface="Calibri" panose="020F0502020204030204" pitchFamily="34" charset="0"/>
              <a:ea typeface="+mn-ea"/>
              <a:cs typeface="Calibri" panose="020F0502020204030204" pitchFamily="34" charset="0"/>
            </a:rPr>
            <a:t>Postavke, ki jih ni potrebno izpolnjevati, so v popisu pobarvane s sivo barvo.</a:t>
          </a:r>
        </a:p>
        <a:p>
          <a:pPr marL="171450" lvl="0" indent="-171450" algn="just">
            <a:spcBef>
              <a:spcPts val="1200"/>
            </a:spcBef>
            <a:buFont typeface="Wingdings" panose="05000000000000000000" pitchFamily="2" charset="2"/>
            <a:buChar char="§"/>
          </a:pPr>
          <a:r>
            <a:rPr lang="sl-SI" sz="1200" spc="20" baseline="0">
              <a:solidFill>
                <a:schemeClr val="tx1"/>
              </a:solidFill>
              <a:effectLst/>
              <a:latin typeface="Calibri" panose="020F0502020204030204" pitchFamily="34" charset="0"/>
              <a:ea typeface="+mn-ea"/>
              <a:cs typeface="Calibri" panose="020F0502020204030204" pitchFamily="34" charset="0"/>
            </a:rPr>
            <a:t>Pri vseh postavkah termin "vgradnja" pomeni vgradnjo po pravilih stroke, z vsemi potrebnimi pripravljalnimi, gradbenimi in zaključnimi deli. Vgrajujejo se samo gradbeni materiali, ki so predhodno potrjeni s strani naročnika, in skladni s predpisi in zahtevami soglasodajalcev.</a:t>
          </a:r>
        </a:p>
        <a:p>
          <a:pPr marL="171450" lvl="0" indent="-171450" algn="just">
            <a:spcBef>
              <a:spcPts val="1200"/>
            </a:spcBef>
            <a:buFont typeface="Wingdings" panose="05000000000000000000" pitchFamily="2" charset="2"/>
            <a:buChar char="§"/>
          </a:pPr>
          <a:r>
            <a:rPr lang="sl-SI" sz="1200" spc="20" baseline="0">
              <a:solidFill>
                <a:schemeClr val="tx1"/>
              </a:solidFill>
              <a:effectLst/>
              <a:latin typeface="Calibri" panose="020F0502020204030204" pitchFamily="34" charset="0"/>
              <a:ea typeface="+mn-ea"/>
              <a:cs typeface="Calibri" panose="020F0502020204030204" pitchFamily="34" charset="0"/>
            </a:rPr>
            <a:t>Vse postavke, kjer je predvideno odlaganje na trajno deponijo, se obračunajo ob predložitvi ustreznega evidenčnega lista, tudi če to v posamezni postavki ni posebej navedeno.</a:t>
          </a:r>
        </a:p>
        <a:p>
          <a:endParaRPr lang="sl-SI" sz="1100"/>
        </a:p>
      </xdr:txBody>
    </xdr:sp>
    <xdr:clientData/>
  </xdr:oneCellAnchor>
  <xdr:twoCellAnchor editAs="oneCell">
    <xdr:from>
      <xdr:col>0</xdr:col>
      <xdr:colOff>0</xdr:colOff>
      <xdr:row>0</xdr:row>
      <xdr:rowOff>0</xdr:rowOff>
    </xdr:from>
    <xdr:to>
      <xdr:col>0</xdr:col>
      <xdr:colOff>1905000</xdr:colOff>
      <xdr:row>0</xdr:row>
      <xdr:rowOff>714375</xdr:rowOff>
    </xdr:to>
    <xdr:pic>
      <xdr:nvPicPr>
        <xdr:cNvPr id="2" name="Slika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905000"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117230</xdr:rowOff>
    </xdr:from>
    <xdr:to>
      <xdr:col>2</xdr:col>
      <xdr:colOff>904875</xdr:colOff>
      <xdr:row>1</xdr:row>
      <xdr:rowOff>117230</xdr:rowOff>
    </xdr:to>
    <xdr:pic>
      <xdr:nvPicPr>
        <xdr:cNvPr id="2" name="Slika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17230"/>
          <a:ext cx="1901337" cy="718038"/>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tabSelected="1" zoomScaleNormal="100" workbookViewId="0">
      <selection activeCell="A41" sqref="A41"/>
    </sheetView>
  </sheetViews>
  <sheetFormatPr defaultRowHeight="14.25" x14ac:dyDescent="0.65"/>
  <cols>
    <col min="1" max="1" width="95.86328125" customWidth="1"/>
  </cols>
  <sheetData>
    <row r="1" spans="1:8" ht="63" customHeight="1" x14ac:dyDescent="0.65">
      <c r="A1" s="71"/>
      <c r="B1" s="62"/>
    </row>
    <row r="2" spans="1:8" x14ac:dyDescent="0.65">
      <c r="A2" s="65"/>
      <c r="B2" s="62"/>
    </row>
    <row r="3" spans="1:8" x14ac:dyDescent="0.65">
      <c r="A3" s="65"/>
      <c r="B3" s="62"/>
    </row>
    <row r="4" spans="1:8" ht="18" x14ac:dyDescent="0.65">
      <c r="A4" s="70" t="s">
        <v>477</v>
      </c>
      <c r="B4" s="62"/>
    </row>
    <row r="5" spans="1:8" ht="18" x14ac:dyDescent="0.8">
      <c r="A5" s="66"/>
      <c r="B5" s="62"/>
    </row>
    <row r="6" spans="1:8" ht="15" x14ac:dyDescent="0.65">
      <c r="A6" s="67"/>
      <c r="B6" s="63"/>
      <c r="C6" s="51"/>
      <c r="D6" s="51"/>
      <c r="E6" s="51"/>
      <c r="F6" s="51"/>
      <c r="G6" s="51"/>
      <c r="H6" s="51"/>
    </row>
    <row r="7" spans="1:8" ht="15" x14ac:dyDescent="0.65">
      <c r="A7" s="67"/>
      <c r="B7" s="63"/>
      <c r="C7" s="51"/>
      <c r="D7" s="51"/>
      <c r="E7" s="51"/>
      <c r="F7" s="51"/>
      <c r="G7" s="51"/>
      <c r="H7" s="51"/>
    </row>
    <row r="8" spans="1:8" ht="15" x14ac:dyDescent="0.65">
      <c r="A8" s="67"/>
      <c r="B8" s="63"/>
      <c r="C8" s="51"/>
      <c r="D8" s="51"/>
      <c r="E8" s="51"/>
      <c r="F8" s="51"/>
      <c r="G8" s="51"/>
      <c r="H8" s="51"/>
    </row>
    <row r="9" spans="1:8" ht="15" x14ac:dyDescent="0.65">
      <c r="A9" s="67"/>
      <c r="B9" s="63"/>
      <c r="C9" s="51"/>
      <c r="D9" s="51"/>
      <c r="E9" s="51"/>
      <c r="F9" s="51"/>
      <c r="G9" s="51"/>
      <c r="H9" s="51"/>
    </row>
    <row r="10" spans="1:8" ht="15" x14ac:dyDescent="0.65">
      <c r="A10" s="67"/>
      <c r="B10" s="63"/>
      <c r="C10" s="51"/>
      <c r="D10" s="51"/>
      <c r="E10" s="51"/>
      <c r="F10" s="51"/>
      <c r="G10" s="51"/>
      <c r="H10" s="51"/>
    </row>
    <row r="11" spans="1:8" ht="15" x14ac:dyDescent="0.65">
      <c r="A11" s="67"/>
      <c r="B11" s="63"/>
      <c r="C11" s="51"/>
      <c r="D11" s="51"/>
      <c r="E11" s="51"/>
      <c r="F11" s="51"/>
      <c r="G11" s="51"/>
      <c r="H11" s="51"/>
    </row>
    <row r="12" spans="1:8" ht="15" x14ac:dyDescent="0.65">
      <c r="A12" s="67"/>
      <c r="B12" s="63"/>
      <c r="C12" s="51"/>
      <c r="D12" s="51"/>
      <c r="E12" s="51"/>
      <c r="F12" s="51"/>
      <c r="G12" s="51"/>
      <c r="H12" s="51"/>
    </row>
    <row r="13" spans="1:8" ht="15" x14ac:dyDescent="0.65">
      <c r="A13" s="67"/>
      <c r="B13" s="63"/>
      <c r="C13" s="51"/>
      <c r="D13" s="51"/>
      <c r="E13" s="51"/>
      <c r="F13" s="51"/>
      <c r="G13" s="51"/>
      <c r="H13" s="51"/>
    </row>
    <row r="14" spans="1:8" ht="15" x14ac:dyDescent="0.65">
      <c r="A14" s="67"/>
      <c r="B14" s="63"/>
      <c r="C14" s="51"/>
      <c r="D14" s="51"/>
      <c r="E14" s="51"/>
      <c r="F14" s="51"/>
      <c r="G14" s="51"/>
      <c r="H14" s="51"/>
    </row>
    <row r="15" spans="1:8" ht="15" x14ac:dyDescent="0.65">
      <c r="A15" s="67"/>
      <c r="B15" s="63"/>
      <c r="C15" s="51"/>
      <c r="D15" s="51"/>
      <c r="E15" s="51"/>
      <c r="F15" s="51"/>
      <c r="G15" s="51"/>
      <c r="H15" s="51"/>
    </row>
    <row r="16" spans="1:8" ht="15" x14ac:dyDescent="0.65">
      <c r="A16" s="67"/>
      <c r="B16" s="63"/>
      <c r="C16" s="51"/>
      <c r="D16" s="51"/>
      <c r="E16" s="51"/>
      <c r="F16" s="51"/>
      <c r="G16" s="51"/>
      <c r="H16" s="51"/>
    </row>
    <row r="17" spans="1:8" ht="15" x14ac:dyDescent="0.65">
      <c r="A17" s="67"/>
      <c r="B17" s="63"/>
      <c r="C17" s="51"/>
      <c r="D17" s="51"/>
      <c r="E17" s="51"/>
      <c r="F17" s="51"/>
      <c r="G17" s="51"/>
      <c r="H17" s="51"/>
    </row>
    <row r="18" spans="1:8" ht="15" x14ac:dyDescent="0.65">
      <c r="A18" s="67"/>
      <c r="B18" s="63"/>
      <c r="C18" s="51"/>
      <c r="D18" s="51"/>
      <c r="E18" s="51"/>
      <c r="F18" s="51"/>
      <c r="G18" s="51"/>
      <c r="H18" s="51"/>
    </row>
    <row r="19" spans="1:8" ht="15.5" x14ac:dyDescent="0.65">
      <c r="A19" s="68"/>
      <c r="B19" s="63"/>
      <c r="C19" s="51"/>
      <c r="D19" s="51"/>
      <c r="E19" s="51"/>
      <c r="F19" s="51"/>
      <c r="G19" s="51"/>
      <c r="H19" s="51"/>
    </row>
    <row r="20" spans="1:8" ht="15.5" x14ac:dyDescent="0.65">
      <c r="A20" s="68"/>
      <c r="B20" s="63"/>
      <c r="C20" s="51"/>
      <c r="D20" s="51"/>
      <c r="E20" s="51"/>
      <c r="F20" s="51"/>
      <c r="G20" s="51"/>
      <c r="H20" s="51"/>
    </row>
    <row r="21" spans="1:8" ht="15.5" x14ac:dyDescent="0.65">
      <c r="A21" s="68"/>
      <c r="B21" s="63"/>
      <c r="C21" s="51"/>
      <c r="D21" s="51"/>
      <c r="E21" s="51"/>
      <c r="F21" s="51"/>
      <c r="G21" s="51"/>
      <c r="H21" s="51"/>
    </row>
    <row r="22" spans="1:8" ht="15.5" x14ac:dyDescent="0.65">
      <c r="A22" s="68"/>
      <c r="B22" s="63"/>
      <c r="C22" s="51"/>
      <c r="D22" s="51"/>
      <c r="E22" s="51"/>
      <c r="F22" s="51"/>
      <c r="G22" s="51"/>
      <c r="H22" s="51"/>
    </row>
    <row r="23" spans="1:8" ht="15.5" x14ac:dyDescent="0.65">
      <c r="A23" s="68"/>
      <c r="B23" s="63"/>
      <c r="C23" s="51"/>
      <c r="D23" s="51"/>
      <c r="E23" s="51"/>
      <c r="F23" s="51"/>
      <c r="G23" s="51"/>
      <c r="H23" s="51"/>
    </row>
    <row r="24" spans="1:8" ht="15.5" x14ac:dyDescent="0.65">
      <c r="A24" s="68"/>
      <c r="B24" s="63"/>
      <c r="C24" s="51"/>
      <c r="D24" s="51"/>
      <c r="E24" s="51"/>
      <c r="F24" s="51"/>
      <c r="G24" s="51"/>
      <c r="H24" s="51"/>
    </row>
    <row r="25" spans="1:8" x14ac:dyDescent="0.65">
      <c r="A25" s="69"/>
      <c r="B25" s="63"/>
      <c r="C25" s="51"/>
      <c r="D25" s="51"/>
      <c r="E25" s="51"/>
      <c r="F25" s="51"/>
      <c r="G25" s="51"/>
      <c r="H25" s="51"/>
    </row>
    <row r="26" spans="1:8" x14ac:dyDescent="0.65">
      <c r="A26" s="69"/>
      <c r="B26" s="63"/>
      <c r="C26" s="51"/>
      <c r="D26" s="51"/>
      <c r="E26" s="51"/>
      <c r="F26" s="51"/>
      <c r="G26" s="51"/>
      <c r="H26" s="51"/>
    </row>
    <row r="27" spans="1:8" x14ac:dyDescent="0.65">
      <c r="A27" s="69"/>
      <c r="B27" s="63"/>
      <c r="C27" s="51"/>
      <c r="D27" s="51"/>
      <c r="E27" s="51"/>
      <c r="F27" s="51"/>
      <c r="G27" s="51"/>
      <c r="H27" s="51"/>
    </row>
    <row r="28" spans="1:8" x14ac:dyDescent="0.65">
      <c r="A28" s="69"/>
      <c r="B28" s="63"/>
      <c r="C28" s="51"/>
      <c r="D28" s="51"/>
      <c r="E28" s="51"/>
      <c r="F28" s="51"/>
      <c r="G28" s="51"/>
      <c r="H28" s="51"/>
    </row>
    <row r="29" spans="1:8" x14ac:dyDescent="0.65">
      <c r="A29" s="69"/>
      <c r="B29" s="63"/>
      <c r="C29" s="51"/>
      <c r="D29" s="51"/>
      <c r="E29" s="51"/>
      <c r="F29" s="51"/>
      <c r="G29" s="51"/>
      <c r="H29" s="51"/>
    </row>
    <row r="30" spans="1:8" x14ac:dyDescent="0.65">
      <c r="A30" s="69"/>
      <c r="B30" s="63"/>
      <c r="C30" s="51"/>
      <c r="D30" s="51"/>
      <c r="E30" s="51"/>
      <c r="F30" s="51"/>
      <c r="G30" s="51"/>
      <c r="H30" s="51"/>
    </row>
    <row r="31" spans="1:8" x14ac:dyDescent="0.65">
      <c r="A31" s="65"/>
      <c r="B31" s="62"/>
    </row>
    <row r="32" spans="1:8" x14ac:dyDescent="0.65">
      <c r="A32" s="65"/>
      <c r="B32" s="62"/>
    </row>
    <row r="33" spans="1:2" x14ac:dyDescent="0.65">
      <c r="A33" s="65"/>
      <c r="B33" s="62"/>
    </row>
    <row r="34" spans="1:2" x14ac:dyDescent="0.65">
      <c r="A34" s="65"/>
      <c r="B34" s="62"/>
    </row>
    <row r="35" spans="1:2" x14ac:dyDescent="0.65">
      <c r="A35" s="65"/>
      <c r="B35" s="62"/>
    </row>
    <row r="36" spans="1:2" x14ac:dyDescent="0.65">
      <c r="A36" s="65"/>
      <c r="B36" s="62"/>
    </row>
    <row r="37" spans="1:2" x14ac:dyDescent="0.65">
      <c r="A37" s="65"/>
      <c r="B37" s="62"/>
    </row>
    <row r="38" spans="1:2" x14ac:dyDescent="0.65">
      <c r="A38" s="65"/>
      <c r="B38" s="62"/>
    </row>
    <row r="39" spans="1:2" x14ac:dyDescent="0.65">
      <c r="A39" s="65"/>
      <c r="B39" s="62"/>
    </row>
    <row r="40" spans="1:2" x14ac:dyDescent="0.65">
      <c r="A40" s="65"/>
      <c r="B40" s="62"/>
    </row>
    <row r="41" spans="1:2" x14ac:dyDescent="0.65">
      <c r="A41" s="65"/>
      <c r="B41" s="62"/>
    </row>
    <row r="42" spans="1:2" x14ac:dyDescent="0.65">
      <c r="A42" s="65"/>
      <c r="B42" s="62"/>
    </row>
    <row r="43" spans="1:2" x14ac:dyDescent="0.65">
      <c r="A43" s="65"/>
      <c r="B43" s="62"/>
    </row>
    <row r="44" spans="1:2" x14ac:dyDescent="0.65">
      <c r="A44" s="65"/>
      <c r="B44" s="62"/>
    </row>
    <row r="45" spans="1:2" x14ac:dyDescent="0.65">
      <c r="A45" s="64"/>
      <c r="B45" s="62"/>
    </row>
  </sheetData>
  <pageMargins left="0.7" right="0.7" top="0.75" bottom="0.75" header="0.3" footer="0.3"/>
  <pageSetup paperSize="9"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5"/>
  <sheetViews>
    <sheetView topLeftCell="A184" zoomScale="90" zoomScaleNormal="90" workbookViewId="0">
      <selection activeCell="E3" sqref="E3"/>
    </sheetView>
  </sheetViews>
  <sheetFormatPr defaultColWidth="9.1328125" defaultRowHeight="13.75" x14ac:dyDescent="0.55000000000000004"/>
  <cols>
    <col min="1" max="1" width="5.86328125" style="1" customWidth="1"/>
    <col min="2" max="2" width="9.1328125" style="1"/>
    <col min="3" max="3" width="48.26953125" style="2" customWidth="1"/>
    <col min="4" max="4" width="4.1328125" style="1" bestFit="1" customWidth="1"/>
    <col min="5" max="5" width="7.86328125" style="44" bestFit="1" customWidth="1"/>
    <col min="6" max="6" width="9.1328125" style="2"/>
    <col min="7" max="7" width="13.54296875" style="2" bestFit="1" customWidth="1"/>
    <col min="8" max="8" width="35.7265625" style="2" customWidth="1"/>
    <col min="9" max="9" width="9.1328125" style="2"/>
    <col min="10" max="10" width="11.7265625" style="2" bestFit="1" customWidth="1"/>
    <col min="11" max="11" width="12.1328125" style="2" bestFit="1" customWidth="1"/>
    <col min="12" max="12" width="10.26953125" style="2" bestFit="1" customWidth="1"/>
    <col min="13" max="16384" width="9.1328125" style="2"/>
  </cols>
  <sheetData>
    <row r="1" spans="1:9" ht="56.25" customHeight="1" x14ac:dyDescent="0.55000000000000004">
      <c r="A1" s="146"/>
      <c r="B1" s="146"/>
      <c r="C1" s="145"/>
      <c r="D1" s="12"/>
      <c r="E1" s="3"/>
      <c r="F1" s="13"/>
      <c r="G1" s="13"/>
      <c r="H1" s="13"/>
    </row>
    <row r="2" spans="1:9" ht="15" customHeight="1" x14ac:dyDescent="0.55000000000000004">
      <c r="A2" s="146"/>
      <c r="B2" s="146"/>
      <c r="C2" s="145"/>
      <c r="D2" s="12"/>
      <c r="E2" s="3"/>
      <c r="F2" s="13"/>
      <c r="G2" s="13"/>
      <c r="H2" s="168" t="s">
        <v>478</v>
      </c>
    </row>
    <row r="3" spans="1:9" ht="17.5" x14ac:dyDescent="0.7">
      <c r="A3" s="12"/>
      <c r="B3" s="12"/>
      <c r="C3" s="144" t="s">
        <v>479</v>
      </c>
      <c r="D3" s="12"/>
      <c r="E3" s="3"/>
      <c r="F3" s="13"/>
      <c r="G3" s="13"/>
      <c r="H3" s="13"/>
    </row>
    <row r="4" spans="1:9" x14ac:dyDescent="0.55000000000000004">
      <c r="D4" s="12"/>
      <c r="E4" s="3"/>
      <c r="F4" s="13"/>
      <c r="G4" s="13"/>
      <c r="H4" s="13"/>
    </row>
    <row r="5" spans="1:9" ht="14.25" thickBot="1" x14ac:dyDescent="0.65">
      <c r="A5" s="5"/>
      <c r="B5" s="5"/>
      <c r="C5" s="6" t="s">
        <v>0</v>
      </c>
      <c r="E5" s="3"/>
    </row>
    <row r="6" spans="1:9" ht="14" thickBot="1" x14ac:dyDescent="0.6">
      <c r="A6" s="115" t="s">
        <v>1</v>
      </c>
      <c r="B6" s="116"/>
      <c r="C6" s="117" t="s">
        <v>2</v>
      </c>
      <c r="D6" s="116" t="s">
        <v>3</v>
      </c>
      <c r="E6" s="118" t="s">
        <v>4</v>
      </c>
      <c r="F6" s="117" t="s">
        <v>5</v>
      </c>
      <c r="G6" s="117" t="s">
        <v>6</v>
      </c>
      <c r="H6" s="119" t="s">
        <v>473</v>
      </c>
    </row>
    <row r="7" spans="1:9" ht="14" thickBot="1" x14ac:dyDescent="0.6">
      <c r="A7" s="8"/>
      <c r="B7" s="9"/>
      <c r="C7" s="10" t="s">
        <v>7</v>
      </c>
      <c r="D7" s="11"/>
      <c r="E7" s="12"/>
      <c r="F7" s="7"/>
      <c r="G7" s="13"/>
    </row>
    <row r="8" spans="1:9" x14ac:dyDescent="0.55000000000000004">
      <c r="A8" s="77">
        <v>1</v>
      </c>
      <c r="B8" s="78" t="s">
        <v>8</v>
      </c>
      <c r="C8" s="79" t="s">
        <v>9</v>
      </c>
      <c r="D8" s="80" t="s">
        <v>10</v>
      </c>
      <c r="E8" s="81"/>
      <c r="F8" s="155"/>
      <c r="G8" s="155"/>
      <c r="H8" s="82"/>
      <c r="I8" s="13"/>
    </row>
    <row r="9" spans="1:9" x14ac:dyDescent="0.55000000000000004">
      <c r="A9" s="83">
        <v>2</v>
      </c>
      <c r="B9" s="15" t="s">
        <v>11</v>
      </c>
      <c r="C9" s="16" t="s">
        <v>12</v>
      </c>
      <c r="D9" s="14" t="s">
        <v>10</v>
      </c>
      <c r="E9" s="17">
        <v>1540</v>
      </c>
      <c r="F9" s="156"/>
      <c r="G9" s="156"/>
      <c r="H9" s="84"/>
      <c r="I9" s="13"/>
    </row>
    <row r="10" spans="1:9" x14ac:dyDescent="0.55000000000000004">
      <c r="A10" s="83">
        <v>3</v>
      </c>
      <c r="B10" s="15" t="s">
        <v>13</v>
      </c>
      <c r="C10" s="16" t="s">
        <v>14</v>
      </c>
      <c r="D10" s="14" t="s">
        <v>10</v>
      </c>
      <c r="E10" s="17">
        <v>1505</v>
      </c>
      <c r="F10" s="156"/>
      <c r="G10" s="156"/>
      <c r="H10" s="84"/>
      <c r="I10" s="13"/>
    </row>
    <row r="11" spans="1:9" x14ac:dyDescent="0.55000000000000004">
      <c r="A11" s="83">
        <v>4</v>
      </c>
      <c r="B11" s="15" t="s">
        <v>15</v>
      </c>
      <c r="C11" s="16" t="s">
        <v>16</v>
      </c>
      <c r="D11" s="14" t="s">
        <v>10</v>
      </c>
      <c r="E11" s="17"/>
      <c r="F11" s="156"/>
      <c r="G11" s="156"/>
      <c r="H11" s="84"/>
    </row>
    <row r="12" spans="1:9" x14ac:dyDescent="0.55000000000000004">
      <c r="A12" s="83">
        <v>5</v>
      </c>
      <c r="B12" s="15" t="s">
        <v>17</v>
      </c>
      <c r="C12" s="16" t="s">
        <v>18</v>
      </c>
      <c r="D12" s="14" t="s">
        <v>10</v>
      </c>
      <c r="E12" s="15"/>
      <c r="F12" s="156"/>
      <c r="G12" s="156"/>
      <c r="H12" s="84"/>
    </row>
    <row r="13" spans="1:9" x14ac:dyDescent="0.55000000000000004">
      <c r="A13" s="83">
        <v>6</v>
      </c>
      <c r="B13" s="15" t="s">
        <v>19</v>
      </c>
      <c r="C13" s="16" t="s">
        <v>20</v>
      </c>
      <c r="D13" s="14" t="s">
        <v>10</v>
      </c>
      <c r="E13" s="15"/>
      <c r="F13" s="156"/>
      <c r="G13" s="156"/>
      <c r="H13" s="84"/>
    </row>
    <row r="14" spans="1:9" ht="20.75" x14ac:dyDescent="0.55000000000000004">
      <c r="A14" s="83">
        <v>7</v>
      </c>
      <c r="B14" s="15" t="s">
        <v>21</v>
      </c>
      <c r="C14" s="16" t="s">
        <v>22</v>
      </c>
      <c r="D14" s="14" t="s">
        <v>10</v>
      </c>
      <c r="E14" s="17">
        <v>8546</v>
      </c>
      <c r="F14" s="156"/>
      <c r="G14" s="156"/>
      <c r="H14" s="84"/>
    </row>
    <row r="15" spans="1:9" ht="20.75" x14ac:dyDescent="0.55000000000000004">
      <c r="A15" s="83">
        <v>8</v>
      </c>
      <c r="B15" s="15" t="s">
        <v>23</v>
      </c>
      <c r="C15" s="16" t="s">
        <v>24</v>
      </c>
      <c r="D15" s="14" t="s">
        <v>10</v>
      </c>
      <c r="E15" s="17">
        <v>25350</v>
      </c>
      <c r="F15" s="156"/>
      <c r="G15" s="156"/>
      <c r="H15" s="84"/>
    </row>
    <row r="16" spans="1:9" ht="20.75" x14ac:dyDescent="0.55000000000000004">
      <c r="A16" s="83">
        <v>9</v>
      </c>
      <c r="B16" s="15" t="s">
        <v>25</v>
      </c>
      <c r="C16" s="16" t="s">
        <v>26</v>
      </c>
      <c r="D16" s="14" t="s">
        <v>10</v>
      </c>
      <c r="E16" s="17">
        <v>17104</v>
      </c>
      <c r="F16" s="156"/>
      <c r="G16" s="156"/>
      <c r="H16" s="84"/>
    </row>
    <row r="17" spans="1:9" ht="20.75" x14ac:dyDescent="0.55000000000000004">
      <c r="A17" s="83">
        <v>10</v>
      </c>
      <c r="B17" s="15" t="s">
        <v>27</v>
      </c>
      <c r="C17" s="16" t="s">
        <v>28</v>
      </c>
      <c r="D17" s="14" t="s">
        <v>10</v>
      </c>
      <c r="E17" s="17">
        <v>23830</v>
      </c>
      <c r="F17" s="156"/>
      <c r="G17" s="156"/>
      <c r="H17" s="84"/>
    </row>
    <row r="18" spans="1:9" ht="20.75" x14ac:dyDescent="0.55000000000000004">
      <c r="A18" s="83">
        <v>11</v>
      </c>
      <c r="B18" s="15" t="s">
        <v>29</v>
      </c>
      <c r="C18" s="16" t="s">
        <v>30</v>
      </c>
      <c r="D18" s="14" t="s">
        <v>10</v>
      </c>
      <c r="E18" s="17">
        <v>16050</v>
      </c>
      <c r="F18" s="156"/>
      <c r="G18" s="156"/>
      <c r="H18" s="84"/>
    </row>
    <row r="19" spans="1:9" ht="20.75" x14ac:dyDescent="0.55000000000000004">
      <c r="A19" s="83">
        <v>12</v>
      </c>
      <c r="B19" s="15" t="s">
        <v>31</v>
      </c>
      <c r="C19" s="16" t="s">
        <v>32</v>
      </c>
      <c r="D19" s="14" t="s">
        <v>10</v>
      </c>
      <c r="E19" s="17">
        <v>13430</v>
      </c>
      <c r="F19" s="156"/>
      <c r="G19" s="156"/>
      <c r="H19" s="84"/>
    </row>
    <row r="20" spans="1:9" ht="20.75" x14ac:dyDescent="0.55000000000000004">
      <c r="A20" s="83">
        <v>13</v>
      </c>
      <c r="B20" s="15" t="s">
        <v>33</v>
      </c>
      <c r="C20" s="16" t="s">
        <v>34</v>
      </c>
      <c r="D20" s="14" t="s">
        <v>10</v>
      </c>
      <c r="E20" s="17">
        <v>13390</v>
      </c>
      <c r="F20" s="156"/>
      <c r="G20" s="156"/>
      <c r="H20" s="84"/>
    </row>
    <row r="21" spans="1:9" ht="21" thickBot="1" x14ac:dyDescent="0.6">
      <c r="A21" s="85">
        <v>14</v>
      </c>
      <c r="B21" s="86" t="s">
        <v>35</v>
      </c>
      <c r="C21" s="87" t="s">
        <v>36</v>
      </c>
      <c r="D21" s="88" t="s">
        <v>10</v>
      </c>
      <c r="E21" s="89">
        <v>6890</v>
      </c>
      <c r="F21" s="157"/>
      <c r="G21" s="157"/>
      <c r="H21" s="90"/>
    </row>
    <row r="22" spans="1:9" ht="14" thickBot="1" x14ac:dyDescent="0.6">
      <c r="A22" s="8"/>
      <c r="B22" s="18"/>
      <c r="C22" s="10" t="s">
        <v>37</v>
      </c>
      <c r="D22" s="8"/>
      <c r="E22" s="12"/>
      <c r="F22" s="52"/>
      <c r="G22" s="53"/>
    </row>
    <row r="23" spans="1:9" x14ac:dyDescent="0.55000000000000004">
      <c r="A23" s="77">
        <v>15</v>
      </c>
      <c r="B23" s="78" t="s">
        <v>38</v>
      </c>
      <c r="C23" s="79" t="s">
        <v>39</v>
      </c>
      <c r="D23" s="80" t="s">
        <v>10</v>
      </c>
      <c r="E23" s="91">
        <v>242120</v>
      </c>
      <c r="F23" s="155"/>
      <c r="G23" s="155"/>
      <c r="H23" s="82"/>
    </row>
    <row r="24" spans="1:9" x14ac:dyDescent="0.55000000000000004">
      <c r="A24" s="83">
        <v>16</v>
      </c>
      <c r="B24" s="15" t="s">
        <v>40</v>
      </c>
      <c r="C24" s="16" t="s">
        <v>41</v>
      </c>
      <c r="D24" s="14" t="s">
        <v>10</v>
      </c>
      <c r="E24" s="17"/>
      <c r="F24" s="156"/>
      <c r="G24" s="156"/>
      <c r="H24" s="84"/>
    </row>
    <row r="25" spans="1:9" x14ac:dyDescent="0.55000000000000004">
      <c r="A25" s="83">
        <v>17</v>
      </c>
      <c r="B25" s="15" t="s">
        <v>42</v>
      </c>
      <c r="C25" s="16" t="s">
        <v>43</v>
      </c>
      <c r="D25" s="14" t="s">
        <v>10</v>
      </c>
      <c r="E25" s="17"/>
      <c r="F25" s="156"/>
      <c r="G25" s="156"/>
      <c r="H25" s="84"/>
    </row>
    <row r="26" spans="1:9" x14ac:dyDescent="0.55000000000000004">
      <c r="A26" s="83">
        <v>18</v>
      </c>
      <c r="B26" s="15" t="s">
        <v>40</v>
      </c>
      <c r="C26" s="16" t="s">
        <v>44</v>
      </c>
      <c r="D26" s="14" t="s">
        <v>45</v>
      </c>
      <c r="E26" s="17">
        <v>310</v>
      </c>
      <c r="F26" s="156"/>
      <c r="G26" s="156"/>
      <c r="H26" s="84"/>
    </row>
    <row r="27" spans="1:9" x14ac:dyDescent="0.55000000000000004">
      <c r="A27" s="83">
        <v>19</v>
      </c>
      <c r="B27" s="15" t="s">
        <v>42</v>
      </c>
      <c r="C27" s="16" t="s">
        <v>46</v>
      </c>
      <c r="D27" s="14" t="s">
        <v>45</v>
      </c>
      <c r="E27" s="17"/>
      <c r="F27" s="156"/>
      <c r="G27" s="156"/>
      <c r="H27" s="84"/>
    </row>
    <row r="28" spans="1:9" x14ac:dyDescent="0.55000000000000004">
      <c r="A28" s="83">
        <v>20</v>
      </c>
      <c r="B28" s="15" t="s">
        <v>47</v>
      </c>
      <c r="C28" s="16" t="s">
        <v>48</v>
      </c>
      <c r="D28" s="14" t="s">
        <v>45</v>
      </c>
      <c r="E28" s="17"/>
      <c r="F28" s="156"/>
      <c r="G28" s="156"/>
      <c r="H28" s="84"/>
    </row>
    <row r="29" spans="1:9" x14ac:dyDescent="0.55000000000000004">
      <c r="A29" s="83">
        <v>21</v>
      </c>
      <c r="B29" s="15" t="s">
        <v>49</v>
      </c>
      <c r="C29" s="16" t="s">
        <v>50</v>
      </c>
      <c r="D29" s="14" t="s">
        <v>45</v>
      </c>
      <c r="E29" s="17">
        <v>126</v>
      </c>
      <c r="F29" s="156"/>
      <c r="G29" s="156"/>
      <c r="H29" s="84"/>
    </row>
    <row r="30" spans="1:9" x14ac:dyDescent="0.55000000000000004">
      <c r="A30" s="83">
        <v>22</v>
      </c>
      <c r="B30" s="15" t="s">
        <v>51</v>
      </c>
      <c r="C30" s="16" t="s">
        <v>52</v>
      </c>
      <c r="D30" s="14" t="s">
        <v>45</v>
      </c>
      <c r="E30" s="17"/>
      <c r="F30" s="156"/>
      <c r="G30" s="156"/>
      <c r="H30" s="84"/>
    </row>
    <row r="31" spans="1:9" ht="14" thickBot="1" x14ac:dyDescent="0.6">
      <c r="A31" s="85">
        <v>23</v>
      </c>
      <c r="B31" s="86" t="s">
        <v>53</v>
      </c>
      <c r="C31" s="87" t="s">
        <v>54</v>
      </c>
      <c r="D31" s="88" t="s">
        <v>45</v>
      </c>
      <c r="E31" s="86"/>
      <c r="F31" s="157"/>
      <c r="G31" s="157"/>
      <c r="H31" s="90"/>
    </row>
    <row r="32" spans="1:9" ht="14" thickBot="1" x14ac:dyDescent="0.6">
      <c r="A32" s="8"/>
      <c r="B32" s="8"/>
      <c r="C32" s="10" t="s">
        <v>55</v>
      </c>
      <c r="D32" s="55"/>
      <c r="E32" s="26"/>
      <c r="F32" s="52"/>
      <c r="G32" s="53"/>
      <c r="H32" s="56"/>
      <c r="I32" s="56"/>
    </row>
    <row r="33" spans="1:8" x14ac:dyDescent="0.55000000000000004">
      <c r="A33" s="77">
        <v>24</v>
      </c>
      <c r="B33" s="78" t="s">
        <v>56</v>
      </c>
      <c r="C33" s="79" t="s">
        <v>57</v>
      </c>
      <c r="D33" s="80" t="s">
        <v>45</v>
      </c>
      <c r="E33" s="91">
        <v>53</v>
      </c>
      <c r="F33" s="155"/>
      <c r="G33" s="155"/>
      <c r="H33" s="82"/>
    </row>
    <row r="34" spans="1:8" x14ac:dyDescent="0.55000000000000004">
      <c r="A34" s="83">
        <v>25</v>
      </c>
      <c r="B34" s="15" t="s">
        <v>58</v>
      </c>
      <c r="C34" s="16" t="s">
        <v>59</v>
      </c>
      <c r="D34" s="14" t="s">
        <v>45</v>
      </c>
      <c r="E34" s="17">
        <v>82</v>
      </c>
      <c r="F34" s="156"/>
      <c r="G34" s="156"/>
      <c r="H34" s="84"/>
    </row>
    <row r="35" spans="1:8" ht="20.75" x14ac:dyDescent="0.55000000000000004">
      <c r="A35" s="83">
        <v>26</v>
      </c>
      <c r="B35" s="15" t="s">
        <v>60</v>
      </c>
      <c r="C35" s="16" t="s">
        <v>61</v>
      </c>
      <c r="D35" s="14" t="s">
        <v>45</v>
      </c>
      <c r="E35" s="17">
        <v>90</v>
      </c>
      <c r="F35" s="156"/>
      <c r="G35" s="156"/>
      <c r="H35" s="84"/>
    </row>
    <row r="36" spans="1:8" ht="20.75" x14ac:dyDescent="0.55000000000000004">
      <c r="A36" s="83">
        <v>27</v>
      </c>
      <c r="B36" s="15" t="s">
        <v>62</v>
      </c>
      <c r="C36" s="16" t="s">
        <v>63</v>
      </c>
      <c r="D36" s="14" t="s">
        <v>45</v>
      </c>
      <c r="E36" s="17">
        <v>53</v>
      </c>
      <c r="F36" s="156"/>
      <c r="G36" s="156"/>
      <c r="H36" s="84"/>
    </row>
    <row r="37" spans="1:8" ht="20.75" x14ac:dyDescent="0.55000000000000004">
      <c r="A37" s="83">
        <v>28</v>
      </c>
      <c r="B37" s="15" t="s">
        <v>64</v>
      </c>
      <c r="C37" s="16" t="s">
        <v>65</v>
      </c>
      <c r="D37" s="14" t="s">
        <v>45</v>
      </c>
      <c r="E37" s="17">
        <v>82</v>
      </c>
      <c r="F37" s="156"/>
      <c r="G37" s="156"/>
      <c r="H37" s="84"/>
    </row>
    <row r="38" spans="1:8" ht="20.75" x14ac:dyDescent="0.55000000000000004">
      <c r="A38" s="83">
        <v>29</v>
      </c>
      <c r="B38" s="15" t="s">
        <v>66</v>
      </c>
      <c r="C38" s="16" t="s">
        <v>67</v>
      </c>
      <c r="D38" s="14" t="s">
        <v>45</v>
      </c>
      <c r="E38" s="17"/>
      <c r="F38" s="156"/>
      <c r="G38" s="156"/>
      <c r="H38" s="84"/>
    </row>
    <row r="39" spans="1:8" ht="21" thickBot="1" x14ac:dyDescent="0.6">
      <c r="A39" s="85">
        <v>30</v>
      </c>
      <c r="B39" s="86" t="s">
        <v>68</v>
      </c>
      <c r="C39" s="87" t="s">
        <v>69</v>
      </c>
      <c r="D39" s="88" t="s">
        <v>45</v>
      </c>
      <c r="E39" s="86"/>
      <c r="F39" s="157"/>
      <c r="G39" s="157"/>
      <c r="H39" s="90"/>
    </row>
    <row r="40" spans="1:8" ht="14" thickBot="1" x14ac:dyDescent="0.6">
      <c r="A40" s="8"/>
      <c r="B40" s="8"/>
      <c r="C40" s="10" t="s">
        <v>70</v>
      </c>
      <c r="D40" s="8"/>
      <c r="E40" s="26"/>
      <c r="F40" s="52"/>
      <c r="G40" s="53"/>
      <c r="H40" s="56"/>
    </row>
    <row r="41" spans="1:8" ht="20.75" x14ac:dyDescent="0.55000000000000004">
      <c r="A41" s="77">
        <v>31</v>
      </c>
      <c r="B41" s="78" t="s">
        <v>71</v>
      </c>
      <c r="C41" s="79" t="s">
        <v>72</v>
      </c>
      <c r="D41" s="80" t="s">
        <v>45</v>
      </c>
      <c r="E41" s="91"/>
      <c r="F41" s="155"/>
      <c r="G41" s="155"/>
      <c r="H41" s="82"/>
    </row>
    <row r="42" spans="1:8" ht="20.75" x14ac:dyDescent="0.55000000000000004">
      <c r="A42" s="83">
        <v>32</v>
      </c>
      <c r="B42" s="15" t="s">
        <v>73</v>
      </c>
      <c r="C42" s="16" t="s">
        <v>74</v>
      </c>
      <c r="D42" s="14" t="s">
        <v>45</v>
      </c>
      <c r="E42" s="17">
        <v>4</v>
      </c>
      <c r="F42" s="156"/>
      <c r="G42" s="156"/>
      <c r="H42" s="84"/>
    </row>
    <row r="43" spans="1:8" ht="20.75" x14ac:dyDescent="0.55000000000000004">
      <c r="A43" s="83">
        <v>33</v>
      </c>
      <c r="B43" s="15" t="s">
        <v>75</v>
      </c>
      <c r="C43" s="16" t="s">
        <v>76</v>
      </c>
      <c r="D43" s="14" t="s">
        <v>77</v>
      </c>
      <c r="E43" s="17"/>
      <c r="F43" s="156"/>
      <c r="G43" s="156"/>
      <c r="H43" s="84"/>
    </row>
    <row r="44" spans="1:8" ht="20.75" x14ac:dyDescent="0.55000000000000004">
      <c r="A44" s="83">
        <v>34</v>
      </c>
      <c r="B44" s="15" t="s">
        <v>78</v>
      </c>
      <c r="C44" s="16" t="s">
        <v>79</v>
      </c>
      <c r="D44" s="14" t="s">
        <v>45</v>
      </c>
      <c r="E44" s="17"/>
      <c r="F44" s="156"/>
      <c r="G44" s="156"/>
      <c r="H44" s="84"/>
    </row>
    <row r="45" spans="1:8" ht="20.75" x14ac:dyDescent="0.55000000000000004">
      <c r="A45" s="83">
        <v>35</v>
      </c>
      <c r="B45" s="15" t="s">
        <v>80</v>
      </c>
      <c r="C45" s="16" t="s">
        <v>81</v>
      </c>
      <c r="D45" s="14" t="s">
        <v>45</v>
      </c>
      <c r="E45" s="17"/>
      <c r="F45" s="156"/>
      <c r="G45" s="156"/>
      <c r="H45" s="84"/>
    </row>
    <row r="46" spans="1:8" ht="20.75" x14ac:dyDescent="0.55000000000000004">
      <c r="A46" s="83">
        <v>36</v>
      </c>
      <c r="B46" s="15" t="s">
        <v>82</v>
      </c>
      <c r="C46" s="16" t="s">
        <v>83</v>
      </c>
      <c r="D46" s="14" t="s">
        <v>45</v>
      </c>
      <c r="E46" s="17">
        <v>55</v>
      </c>
      <c r="F46" s="156"/>
      <c r="G46" s="156"/>
      <c r="H46" s="84"/>
    </row>
    <row r="47" spans="1:8" ht="20.75" x14ac:dyDescent="0.55000000000000004">
      <c r="A47" s="83">
        <v>37</v>
      </c>
      <c r="B47" s="15" t="s">
        <v>84</v>
      </c>
      <c r="C47" s="16" t="s">
        <v>85</v>
      </c>
      <c r="D47" s="14" t="s">
        <v>45</v>
      </c>
      <c r="E47" s="17"/>
      <c r="F47" s="156"/>
      <c r="G47" s="156"/>
      <c r="H47" s="84"/>
    </row>
    <row r="48" spans="1:8" ht="30.75" x14ac:dyDescent="0.55000000000000004">
      <c r="A48" s="83">
        <v>38</v>
      </c>
      <c r="B48" s="15" t="s">
        <v>86</v>
      </c>
      <c r="C48" s="16" t="s">
        <v>87</v>
      </c>
      <c r="D48" s="14" t="s">
        <v>45</v>
      </c>
      <c r="E48" s="17"/>
      <c r="F48" s="156"/>
      <c r="G48" s="156"/>
      <c r="H48" s="84"/>
    </row>
    <row r="49" spans="1:9" ht="20.75" x14ac:dyDescent="0.55000000000000004">
      <c r="A49" s="83">
        <v>39</v>
      </c>
      <c r="B49" s="15" t="s">
        <v>88</v>
      </c>
      <c r="C49" s="16" t="s">
        <v>89</v>
      </c>
      <c r="D49" s="14" t="s">
        <v>45</v>
      </c>
      <c r="E49" s="17">
        <v>8</v>
      </c>
      <c r="F49" s="156"/>
      <c r="G49" s="156"/>
      <c r="H49" s="84"/>
    </row>
    <row r="50" spans="1:9" x14ac:dyDescent="0.55000000000000004">
      <c r="A50" s="83">
        <v>40</v>
      </c>
      <c r="B50" s="15" t="s">
        <v>90</v>
      </c>
      <c r="C50" s="16" t="s">
        <v>91</v>
      </c>
      <c r="D50" s="14" t="s">
        <v>45</v>
      </c>
      <c r="E50" s="17"/>
      <c r="F50" s="156"/>
      <c r="G50" s="156"/>
      <c r="H50" s="84"/>
    </row>
    <row r="51" spans="1:9" ht="14" thickBot="1" x14ac:dyDescent="0.6">
      <c r="A51" s="85">
        <v>41</v>
      </c>
      <c r="B51" s="86" t="s">
        <v>92</v>
      </c>
      <c r="C51" s="87" t="s">
        <v>93</v>
      </c>
      <c r="D51" s="88" t="s">
        <v>45</v>
      </c>
      <c r="E51" s="89">
        <v>4</v>
      </c>
      <c r="F51" s="157"/>
      <c r="G51" s="157"/>
      <c r="H51" s="90"/>
    </row>
    <row r="52" spans="1:9" ht="14" thickBot="1" x14ac:dyDescent="0.6">
      <c r="A52" s="8"/>
      <c r="B52" s="8"/>
      <c r="C52" s="57" t="s">
        <v>94</v>
      </c>
      <c r="D52" s="55"/>
      <c r="E52" s="26"/>
      <c r="F52" s="52"/>
      <c r="G52" s="53"/>
      <c r="H52" s="56"/>
      <c r="I52" s="56"/>
    </row>
    <row r="53" spans="1:9" ht="20.75" x14ac:dyDescent="0.55000000000000004">
      <c r="A53" s="77">
        <v>42</v>
      </c>
      <c r="B53" s="78" t="s">
        <v>95</v>
      </c>
      <c r="C53" s="79" t="s">
        <v>96</v>
      </c>
      <c r="D53" s="80" t="s">
        <v>45</v>
      </c>
      <c r="E53" s="91">
        <v>19</v>
      </c>
      <c r="F53" s="155"/>
      <c r="G53" s="155"/>
      <c r="H53" s="82"/>
    </row>
    <row r="54" spans="1:9" ht="20.75" x14ac:dyDescent="0.55000000000000004">
      <c r="A54" s="83">
        <v>43</v>
      </c>
      <c r="B54" s="15" t="s">
        <v>97</v>
      </c>
      <c r="C54" s="16" t="s">
        <v>98</v>
      </c>
      <c r="D54" s="14" t="s">
        <v>45</v>
      </c>
      <c r="E54" s="17">
        <v>8</v>
      </c>
      <c r="F54" s="156"/>
      <c r="G54" s="156"/>
      <c r="H54" s="84"/>
    </row>
    <row r="55" spans="1:9" ht="20.75" x14ac:dyDescent="0.55000000000000004">
      <c r="A55" s="83">
        <v>44</v>
      </c>
      <c r="B55" s="15" t="s">
        <v>99</v>
      </c>
      <c r="C55" s="16" t="s">
        <v>100</v>
      </c>
      <c r="D55" s="14" t="s">
        <v>45</v>
      </c>
      <c r="E55" s="17">
        <v>11</v>
      </c>
      <c r="F55" s="156"/>
      <c r="G55" s="156"/>
      <c r="H55" s="84"/>
    </row>
    <row r="56" spans="1:9" ht="20.75" x14ac:dyDescent="0.55000000000000004">
      <c r="A56" s="83">
        <v>45</v>
      </c>
      <c r="B56" s="15" t="s">
        <v>101</v>
      </c>
      <c r="C56" s="16" t="s">
        <v>102</v>
      </c>
      <c r="D56" s="14" t="s">
        <v>45</v>
      </c>
      <c r="E56" s="17">
        <v>15</v>
      </c>
      <c r="F56" s="156"/>
      <c r="G56" s="156"/>
      <c r="H56" s="84"/>
    </row>
    <row r="57" spans="1:9" ht="20.75" x14ac:dyDescent="0.55000000000000004">
      <c r="A57" s="83">
        <v>46</v>
      </c>
      <c r="B57" s="15" t="s">
        <v>103</v>
      </c>
      <c r="C57" s="16" t="s">
        <v>104</v>
      </c>
      <c r="D57" s="14" t="s">
        <v>45</v>
      </c>
      <c r="E57" s="17"/>
      <c r="F57" s="156"/>
      <c r="G57" s="156"/>
      <c r="H57" s="84"/>
    </row>
    <row r="58" spans="1:9" ht="21" thickBot="1" x14ac:dyDescent="0.6">
      <c r="A58" s="85">
        <v>47</v>
      </c>
      <c r="B58" s="86" t="s">
        <v>105</v>
      </c>
      <c r="C58" s="87" t="s">
        <v>106</v>
      </c>
      <c r="D58" s="88" t="s">
        <v>45</v>
      </c>
      <c r="E58" s="89">
        <v>15</v>
      </c>
      <c r="F58" s="157"/>
      <c r="G58" s="157"/>
      <c r="H58" s="90"/>
    </row>
    <row r="59" spans="1:9" ht="14" thickBot="1" x14ac:dyDescent="0.6">
      <c r="A59" s="8"/>
      <c r="B59" s="8"/>
      <c r="C59" s="57" t="s">
        <v>107</v>
      </c>
      <c r="D59" s="55"/>
      <c r="E59" s="26"/>
      <c r="F59" s="52"/>
      <c r="G59" s="53"/>
      <c r="H59" s="56"/>
      <c r="I59" s="56"/>
    </row>
    <row r="60" spans="1:9" ht="30.75" x14ac:dyDescent="0.55000000000000004">
      <c r="A60" s="77">
        <v>48</v>
      </c>
      <c r="B60" s="78" t="s">
        <v>108</v>
      </c>
      <c r="C60" s="79" t="s">
        <v>109</v>
      </c>
      <c r="D60" s="80" t="s">
        <v>45</v>
      </c>
      <c r="E60" s="81">
        <v>90</v>
      </c>
      <c r="F60" s="155"/>
      <c r="G60" s="155"/>
      <c r="H60" s="82"/>
    </row>
    <row r="61" spans="1:9" ht="30.75" x14ac:dyDescent="0.55000000000000004">
      <c r="A61" s="83">
        <v>49</v>
      </c>
      <c r="B61" s="15" t="s">
        <v>110</v>
      </c>
      <c r="C61" s="16" t="s">
        <v>111</v>
      </c>
      <c r="D61" s="14" t="s">
        <v>45</v>
      </c>
      <c r="E61" s="15"/>
      <c r="F61" s="156"/>
      <c r="G61" s="156"/>
      <c r="H61" s="84"/>
    </row>
    <row r="62" spans="1:9" ht="30.75" x14ac:dyDescent="0.55000000000000004">
      <c r="A62" s="83">
        <v>50</v>
      </c>
      <c r="B62" s="15" t="s">
        <v>108</v>
      </c>
      <c r="C62" s="16" t="s">
        <v>112</v>
      </c>
      <c r="D62" s="14" t="s">
        <v>45</v>
      </c>
      <c r="E62" s="15"/>
      <c r="F62" s="156"/>
      <c r="G62" s="156"/>
      <c r="H62" s="84"/>
    </row>
    <row r="63" spans="1:9" x14ac:dyDescent="0.55000000000000004">
      <c r="A63" s="83">
        <v>51</v>
      </c>
      <c r="B63" s="15" t="s">
        <v>110</v>
      </c>
      <c r="C63" s="16" t="s">
        <v>113</v>
      </c>
      <c r="D63" s="14" t="s">
        <v>45</v>
      </c>
      <c r="E63" s="15"/>
      <c r="F63" s="156"/>
      <c r="G63" s="156"/>
      <c r="H63" s="84"/>
    </row>
    <row r="64" spans="1:9" ht="61" thickBot="1" x14ac:dyDescent="0.6">
      <c r="A64" s="85">
        <v>52</v>
      </c>
      <c r="B64" s="86" t="s">
        <v>114</v>
      </c>
      <c r="C64" s="87" t="s">
        <v>115</v>
      </c>
      <c r="D64" s="88" t="s">
        <v>45</v>
      </c>
      <c r="E64" s="89"/>
      <c r="F64" s="157"/>
      <c r="G64" s="157"/>
      <c r="H64" s="90"/>
    </row>
    <row r="65" spans="1:8" ht="14" thickBot="1" x14ac:dyDescent="0.6">
      <c r="A65" s="20"/>
      <c r="B65" s="18"/>
      <c r="C65" s="19" t="s">
        <v>116</v>
      </c>
      <c r="D65" s="8"/>
      <c r="E65" s="12"/>
      <c r="F65" s="7"/>
      <c r="G65" s="13"/>
    </row>
    <row r="66" spans="1:8" x14ac:dyDescent="0.55000000000000004">
      <c r="A66" s="77">
        <v>53</v>
      </c>
      <c r="B66" s="78" t="s">
        <v>117</v>
      </c>
      <c r="C66" s="79" t="s">
        <v>118</v>
      </c>
      <c r="D66" s="80" t="s">
        <v>45</v>
      </c>
      <c r="E66" s="81"/>
      <c r="F66" s="155"/>
      <c r="G66" s="155"/>
      <c r="H66" s="82"/>
    </row>
    <row r="67" spans="1:8" x14ac:dyDescent="0.55000000000000004">
      <c r="A67" s="83">
        <v>54</v>
      </c>
      <c r="B67" s="15" t="s">
        <v>119</v>
      </c>
      <c r="C67" s="16" t="s">
        <v>120</v>
      </c>
      <c r="D67" s="14" t="s">
        <v>45</v>
      </c>
      <c r="E67" s="21"/>
      <c r="F67" s="156"/>
      <c r="G67" s="156"/>
      <c r="H67" s="84"/>
    </row>
    <row r="68" spans="1:8" x14ac:dyDescent="0.55000000000000004">
      <c r="A68" s="83">
        <v>55</v>
      </c>
      <c r="B68" s="15" t="s">
        <v>121</v>
      </c>
      <c r="C68" s="16" t="s">
        <v>122</v>
      </c>
      <c r="D68" s="14" t="s">
        <v>45</v>
      </c>
      <c r="E68" s="21"/>
      <c r="F68" s="156"/>
      <c r="G68" s="156"/>
      <c r="H68" s="84"/>
    </row>
    <row r="69" spans="1:8" x14ac:dyDescent="0.55000000000000004">
      <c r="A69" s="83">
        <v>56</v>
      </c>
      <c r="B69" s="15" t="s">
        <v>123</v>
      </c>
      <c r="C69" s="16" t="s">
        <v>124</v>
      </c>
      <c r="D69" s="14" t="s">
        <v>45</v>
      </c>
      <c r="E69" s="21"/>
      <c r="F69" s="156"/>
      <c r="G69" s="156"/>
      <c r="H69" s="84"/>
    </row>
    <row r="70" spans="1:8" x14ac:dyDescent="0.55000000000000004">
      <c r="A70" s="83">
        <v>57</v>
      </c>
      <c r="B70" s="15" t="s">
        <v>125</v>
      </c>
      <c r="C70" s="16" t="s">
        <v>126</v>
      </c>
      <c r="D70" s="14" t="s">
        <v>45</v>
      </c>
      <c r="E70" s="21"/>
      <c r="F70" s="156"/>
      <c r="G70" s="156"/>
      <c r="H70" s="84"/>
    </row>
    <row r="71" spans="1:8" ht="14" thickBot="1" x14ac:dyDescent="0.6">
      <c r="A71" s="85">
        <v>58</v>
      </c>
      <c r="B71" s="86" t="s">
        <v>127</v>
      </c>
      <c r="C71" s="87" t="s">
        <v>128</v>
      </c>
      <c r="D71" s="88" t="s">
        <v>45</v>
      </c>
      <c r="E71" s="93"/>
      <c r="F71" s="157"/>
      <c r="G71" s="157"/>
      <c r="H71" s="90"/>
    </row>
    <row r="72" spans="1:8" ht="14" thickBot="1" x14ac:dyDescent="0.6">
      <c r="A72" s="20"/>
      <c r="B72" s="18"/>
      <c r="C72" s="22" t="s">
        <v>129</v>
      </c>
      <c r="D72" s="8"/>
      <c r="E72" s="12"/>
      <c r="F72" s="7"/>
      <c r="G72" s="13"/>
    </row>
    <row r="73" spans="1:8" ht="30.75" x14ac:dyDescent="0.55000000000000004">
      <c r="A73" s="77">
        <v>59</v>
      </c>
      <c r="B73" s="78" t="s">
        <v>130</v>
      </c>
      <c r="C73" s="79" t="s">
        <v>131</v>
      </c>
      <c r="D73" s="80" t="s">
        <v>45</v>
      </c>
      <c r="E73" s="81"/>
      <c r="F73" s="155"/>
      <c r="G73" s="155"/>
      <c r="H73" s="82"/>
    </row>
    <row r="74" spans="1:8" ht="30.75" x14ac:dyDescent="0.55000000000000004">
      <c r="A74" s="83">
        <v>60</v>
      </c>
      <c r="B74" s="15" t="s">
        <v>132</v>
      </c>
      <c r="C74" s="16" t="s">
        <v>133</v>
      </c>
      <c r="D74" s="14" t="s">
        <v>45</v>
      </c>
      <c r="E74" s="21">
        <f>ROUNDUP(E76/4,0)</f>
        <v>23</v>
      </c>
      <c r="F74" s="156"/>
      <c r="G74" s="156"/>
      <c r="H74" s="84"/>
    </row>
    <row r="75" spans="1:8" ht="30.75" x14ac:dyDescent="0.55000000000000004">
      <c r="A75" s="83">
        <v>61</v>
      </c>
      <c r="B75" s="15" t="s">
        <v>134</v>
      </c>
      <c r="C75" s="16" t="s">
        <v>135</v>
      </c>
      <c r="D75" s="14" t="s">
        <v>45</v>
      </c>
      <c r="E75" s="17"/>
      <c r="F75" s="156"/>
      <c r="G75" s="156"/>
      <c r="H75" s="84"/>
    </row>
    <row r="76" spans="1:8" ht="30.75" x14ac:dyDescent="0.55000000000000004">
      <c r="A76" s="83">
        <v>62</v>
      </c>
      <c r="B76" s="15" t="s">
        <v>136</v>
      </c>
      <c r="C76" s="16" t="s">
        <v>137</v>
      </c>
      <c r="D76" s="14" t="s">
        <v>45</v>
      </c>
      <c r="E76" s="41">
        <f>E60</f>
        <v>90</v>
      </c>
      <c r="F76" s="156"/>
      <c r="G76" s="156"/>
      <c r="H76" s="84"/>
    </row>
    <row r="77" spans="1:8" ht="30.75" x14ac:dyDescent="0.55000000000000004">
      <c r="A77" s="83">
        <v>63</v>
      </c>
      <c r="B77" s="15" t="s">
        <v>138</v>
      </c>
      <c r="C77" s="16" t="s">
        <v>139</v>
      </c>
      <c r="D77" s="14" t="s">
        <v>45</v>
      </c>
      <c r="E77" s="21"/>
      <c r="F77" s="156"/>
      <c r="G77" s="156"/>
      <c r="H77" s="84"/>
    </row>
    <row r="78" spans="1:8" ht="31" thickBot="1" x14ac:dyDescent="0.6">
      <c r="A78" s="85">
        <v>64</v>
      </c>
      <c r="B78" s="86" t="s">
        <v>140</v>
      </c>
      <c r="C78" s="87" t="s">
        <v>141</v>
      </c>
      <c r="D78" s="88" t="s">
        <v>45</v>
      </c>
      <c r="E78" s="95"/>
      <c r="F78" s="157"/>
      <c r="G78" s="157"/>
      <c r="H78" s="90"/>
    </row>
    <row r="79" spans="1:8" x14ac:dyDescent="0.55000000000000004">
      <c r="A79" s="23"/>
      <c r="B79" s="24"/>
      <c r="C79" s="25"/>
      <c r="D79" s="26"/>
      <c r="E79" s="27"/>
      <c r="F79" s="7"/>
      <c r="G79" s="13"/>
    </row>
    <row r="80" spans="1:8" ht="14.25" thickBot="1" x14ac:dyDescent="0.65">
      <c r="A80" s="5"/>
      <c r="B80" s="5"/>
      <c r="C80" s="6" t="s">
        <v>142</v>
      </c>
      <c r="E80" s="12"/>
      <c r="F80" s="7"/>
      <c r="G80" s="13"/>
    </row>
    <row r="81" spans="1:9" ht="14" thickBot="1" x14ac:dyDescent="0.6">
      <c r="A81" s="115" t="s">
        <v>1</v>
      </c>
      <c r="B81" s="116"/>
      <c r="C81" s="117" t="s">
        <v>2</v>
      </c>
      <c r="D81" s="116" t="s">
        <v>3</v>
      </c>
      <c r="E81" s="118" t="s">
        <v>4</v>
      </c>
      <c r="F81" s="117" t="s">
        <v>5</v>
      </c>
      <c r="G81" s="119" t="s">
        <v>6</v>
      </c>
    </row>
    <row r="82" spans="1:9" ht="14" thickBot="1" x14ac:dyDescent="0.6">
      <c r="A82" s="20"/>
      <c r="B82" s="18"/>
      <c r="C82" s="22" t="s">
        <v>143</v>
      </c>
      <c r="D82" s="8"/>
      <c r="E82" s="28"/>
      <c r="F82" s="7"/>
      <c r="G82" s="13"/>
      <c r="H82" s="13"/>
    </row>
    <row r="83" spans="1:9" ht="21" thickBot="1" x14ac:dyDescent="0.6">
      <c r="A83" s="96">
        <v>65</v>
      </c>
      <c r="B83" s="97" t="s">
        <v>144</v>
      </c>
      <c r="C83" s="98" t="s">
        <v>145</v>
      </c>
      <c r="D83" s="99" t="s">
        <v>77</v>
      </c>
      <c r="E83" s="100"/>
      <c r="F83" s="158"/>
      <c r="G83" s="158"/>
      <c r="H83" s="101"/>
      <c r="I83" s="13"/>
    </row>
    <row r="84" spans="1:9" ht="14" thickBot="1" x14ac:dyDescent="0.6">
      <c r="A84" s="20"/>
      <c r="B84" s="18"/>
      <c r="C84" s="22" t="s">
        <v>146</v>
      </c>
      <c r="D84" s="8"/>
      <c r="E84" s="28"/>
      <c r="F84" s="7"/>
      <c r="G84" s="13"/>
    </row>
    <row r="85" spans="1:9" x14ac:dyDescent="0.55000000000000004">
      <c r="A85" s="77">
        <v>66</v>
      </c>
      <c r="B85" s="78" t="s">
        <v>147</v>
      </c>
      <c r="C85" s="79" t="s">
        <v>148</v>
      </c>
      <c r="D85" s="80" t="s">
        <v>149</v>
      </c>
      <c r="E85" s="102"/>
      <c r="F85" s="155"/>
      <c r="G85" s="155"/>
      <c r="H85" s="82"/>
      <c r="I85" s="13"/>
    </row>
    <row r="86" spans="1:9" x14ac:dyDescent="0.55000000000000004">
      <c r="A86" s="83">
        <v>67</v>
      </c>
      <c r="B86" s="15" t="s">
        <v>150</v>
      </c>
      <c r="C86" s="16" t="s">
        <v>151</v>
      </c>
      <c r="D86" s="14" t="s">
        <v>77</v>
      </c>
      <c r="E86" s="29"/>
      <c r="F86" s="156"/>
      <c r="G86" s="156"/>
      <c r="H86" s="84"/>
    </row>
    <row r="87" spans="1:9" x14ac:dyDescent="0.55000000000000004">
      <c r="A87" s="83">
        <v>68</v>
      </c>
      <c r="B87" s="15" t="s">
        <v>152</v>
      </c>
      <c r="C87" s="16" t="s">
        <v>153</v>
      </c>
      <c r="D87" s="14" t="s">
        <v>77</v>
      </c>
      <c r="E87" s="29"/>
      <c r="F87" s="156"/>
      <c r="G87" s="156"/>
      <c r="H87" s="84"/>
    </row>
    <row r="88" spans="1:9" x14ac:dyDescent="0.55000000000000004">
      <c r="A88" s="83">
        <v>69</v>
      </c>
      <c r="B88" s="15" t="s">
        <v>154</v>
      </c>
      <c r="C88" s="16" t="s">
        <v>155</v>
      </c>
      <c r="D88" s="14" t="s">
        <v>149</v>
      </c>
      <c r="E88" s="29"/>
      <c r="F88" s="156"/>
      <c r="G88" s="156"/>
      <c r="H88" s="84"/>
    </row>
    <row r="89" spans="1:9" x14ac:dyDescent="0.55000000000000004">
      <c r="A89" s="83">
        <v>70</v>
      </c>
      <c r="B89" s="15" t="s">
        <v>156</v>
      </c>
      <c r="C89" s="16" t="s">
        <v>157</v>
      </c>
      <c r="D89" s="14" t="s">
        <v>77</v>
      </c>
      <c r="E89" s="29"/>
      <c r="F89" s="156"/>
      <c r="G89" s="156"/>
      <c r="H89" s="84"/>
    </row>
    <row r="90" spans="1:9" x14ac:dyDescent="0.55000000000000004">
      <c r="A90" s="83">
        <v>71</v>
      </c>
      <c r="B90" s="15" t="s">
        <v>158</v>
      </c>
      <c r="C90" s="16" t="s">
        <v>159</v>
      </c>
      <c r="D90" s="14" t="s">
        <v>77</v>
      </c>
      <c r="E90" s="29"/>
      <c r="F90" s="156"/>
      <c r="G90" s="156"/>
      <c r="H90" s="84"/>
    </row>
    <row r="91" spans="1:9" x14ac:dyDescent="0.55000000000000004">
      <c r="A91" s="83">
        <v>72</v>
      </c>
      <c r="B91" s="15" t="s">
        <v>160</v>
      </c>
      <c r="C91" s="16" t="s">
        <v>161</v>
      </c>
      <c r="D91" s="14" t="s">
        <v>149</v>
      </c>
      <c r="E91" s="29"/>
      <c r="F91" s="156"/>
      <c r="G91" s="156"/>
      <c r="H91" s="84"/>
    </row>
    <row r="92" spans="1:9" x14ac:dyDescent="0.55000000000000004">
      <c r="A92" s="83">
        <v>73</v>
      </c>
      <c r="B92" s="15" t="s">
        <v>162</v>
      </c>
      <c r="C92" s="16" t="s">
        <v>163</v>
      </c>
      <c r="D92" s="14" t="s">
        <v>77</v>
      </c>
      <c r="E92" s="29"/>
      <c r="F92" s="156"/>
      <c r="G92" s="156"/>
      <c r="H92" s="84"/>
    </row>
    <row r="93" spans="1:9" x14ac:dyDescent="0.55000000000000004">
      <c r="A93" s="83">
        <v>74</v>
      </c>
      <c r="B93" s="15" t="s">
        <v>164</v>
      </c>
      <c r="C93" s="16" t="s">
        <v>165</v>
      </c>
      <c r="D93" s="14" t="s">
        <v>77</v>
      </c>
      <c r="E93" s="29"/>
      <c r="F93" s="156"/>
      <c r="G93" s="156"/>
      <c r="H93" s="84"/>
    </row>
    <row r="94" spans="1:9" x14ac:dyDescent="0.55000000000000004">
      <c r="A94" s="83">
        <v>75</v>
      </c>
      <c r="B94" s="15" t="s">
        <v>166</v>
      </c>
      <c r="C94" s="16" t="s">
        <v>167</v>
      </c>
      <c r="D94" s="14" t="s">
        <v>149</v>
      </c>
      <c r="E94" s="29"/>
      <c r="F94" s="156"/>
      <c r="G94" s="156"/>
      <c r="H94" s="84"/>
    </row>
    <row r="95" spans="1:9" x14ac:dyDescent="0.55000000000000004">
      <c r="A95" s="83">
        <v>76</v>
      </c>
      <c r="B95" s="15" t="s">
        <v>168</v>
      </c>
      <c r="C95" s="16" t="s">
        <v>169</v>
      </c>
      <c r="D95" s="14" t="s">
        <v>77</v>
      </c>
      <c r="E95" s="29"/>
      <c r="F95" s="156"/>
      <c r="G95" s="156"/>
      <c r="H95" s="84"/>
    </row>
    <row r="96" spans="1:9" x14ac:dyDescent="0.55000000000000004">
      <c r="A96" s="83">
        <v>77</v>
      </c>
      <c r="B96" s="15" t="s">
        <v>170</v>
      </c>
      <c r="C96" s="16" t="s">
        <v>171</v>
      </c>
      <c r="D96" s="14" t="s">
        <v>77</v>
      </c>
      <c r="E96" s="29"/>
      <c r="F96" s="156"/>
      <c r="G96" s="156"/>
      <c r="H96" s="84"/>
    </row>
    <row r="97" spans="1:8" x14ac:dyDescent="0.55000000000000004">
      <c r="A97" s="83">
        <v>78</v>
      </c>
      <c r="B97" s="15" t="s">
        <v>172</v>
      </c>
      <c r="C97" s="16" t="s">
        <v>173</v>
      </c>
      <c r="D97" s="14" t="s">
        <v>149</v>
      </c>
      <c r="E97" s="29">
        <v>3730</v>
      </c>
      <c r="F97" s="156"/>
      <c r="G97" s="156"/>
      <c r="H97" s="84"/>
    </row>
    <row r="98" spans="1:8" x14ac:dyDescent="0.55000000000000004">
      <c r="A98" s="83">
        <v>79</v>
      </c>
      <c r="B98" s="15" t="s">
        <v>174</v>
      </c>
      <c r="C98" s="16" t="s">
        <v>175</v>
      </c>
      <c r="D98" s="14" t="s">
        <v>77</v>
      </c>
      <c r="E98" s="29"/>
      <c r="F98" s="156"/>
      <c r="G98" s="156"/>
      <c r="H98" s="84"/>
    </row>
    <row r="99" spans="1:8" x14ac:dyDescent="0.55000000000000004">
      <c r="A99" s="83">
        <v>80</v>
      </c>
      <c r="B99" s="15" t="s">
        <v>176</v>
      </c>
      <c r="C99" s="16" t="s">
        <v>177</v>
      </c>
      <c r="D99" s="14" t="s">
        <v>77</v>
      </c>
      <c r="E99" s="29"/>
      <c r="F99" s="156"/>
      <c r="G99" s="156"/>
      <c r="H99" s="84"/>
    </row>
    <row r="100" spans="1:8" x14ac:dyDescent="0.55000000000000004">
      <c r="A100" s="83">
        <v>81</v>
      </c>
      <c r="B100" s="15" t="s">
        <v>178</v>
      </c>
      <c r="C100" s="16" t="s">
        <v>179</v>
      </c>
      <c r="D100" s="14" t="s">
        <v>149</v>
      </c>
      <c r="E100" s="29">
        <v>730</v>
      </c>
      <c r="F100" s="156"/>
      <c r="G100" s="156"/>
      <c r="H100" s="84"/>
    </row>
    <row r="101" spans="1:8" x14ac:dyDescent="0.55000000000000004">
      <c r="A101" s="83">
        <v>82</v>
      </c>
      <c r="B101" s="15" t="s">
        <v>180</v>
      </c>
      <c r="C101" s="16" t="s">
        <v>181</v>
      </c>
      <c r="D101" s="14" t="s">
        <v>149</v>
      </c>
      <c r="E101" s="29"/>
      <c r="F101" s="156"/>
      <c r="G101" s="156"/>
      <c r="H101" s="84"/>
    </row>
    <row r="102" spans="1:8" x14ac:dyDescent="0.55000000000000004">
      <c r="A102" s="83">
        <v>83</v>
      </c>
      <c r="B102" s="15" t="s">
        <v>182</v>
      </c>
      <c r="C102" s="16" t="s">
        <v>183</v>
      </c>
      <c r="D102" s="14" t="s">
        <v>149</v>
      </c>
      <c r="E102" s="29"/>
      <c r="F102" s="156"/>
      <c r="G102" s="156"/>
      <c r="H102" s="84"/>
    </row>
    <row r="103" spans="1:8" x14ac:dyDescent="0.55000000000000004">
      <c r="A103" s="83">
        <v>84</v>
      </c>
      <c r="B103" s="15" t="s">
        <v>184</v>
      </c>
      <c r="C103" s="16" t="s">
        <v>185</v>
      </c>
      <c r="D103" s="14" t="s">
        <v>149</v>
      </c>
      <c r="E103" s="29"/>
      <c r="F103" s="156"/>
      <c r="G103" s="156"/>
      <c r="H103" s="84"/>
    </row>
    <row r="104" spans="1:8" ht="14" thickBot="1" x14ac:dyDescent="0.6">
      <c r="A104" s="85">
        <v>85</v>
      </c>
      <c r="B104" s="86" t="s">
        <v>186</v>
      </c>
      <c r="C104" s="87" t="s">
        <v>187</v>
      </c>
      <c r="D104" s="88" t="s">
        <v>149</v>
      </c>
      <c r="E104" s="103"/>
      <c r="F104" s="157"/>
      <c r="G104" s="157"/>
      <c r="H104" s="90"/>
    </row>
    <row r="105" spans="1:8" ht="14" thickBot="1" x14ac:dyDescent="0.6">
      <c r="A105" s="20"/>
      <c r="B105" s="18"/>
      <c r="C105" s="22" t="s">
        <v>188</v>
      </c>
      <c r="D105" s="8"/>
      <c r="E105" s="28"/>
      <c r="F105" s="7"/>
      <c r="G105" s="13"/>
    </row>
    <row r="106" spans="1:8" ht="20.75" x14ac:dyDescent="0.55000000000000004">
      <c r="A106" s="77">
        <v>86</v>
      </c>
      <c r="B106" s="78" t="s">
        <v>189</v>
      </c>
      <c r="C106" s="79" t="s">
        <v>190</v>
      </c>
      <c r="D106" s="80" t="s">
        <v>191</v>
      </c>
      <c r="E106" s="102"/>
      <c r="F106" s="155"/>
      <c r="G106" s="155"/>
      <c r="H106" s="82"/>
    </row>
    <row r="107" spans="1:8" ht="20.75" x14ac:dyDescent="0.55000000000000004">
      <c r="A107" s="83">
        <v>87</v>
      </c>
      <c r="B107" s="15" t="s">
        <v>192</v>
      </c>
      <c r="C107" s="16" t="s">
        <v>193</v>
      </c>
      <c r="D107" s="14" t="s">
        <v>191</v>
      </c>
      <c r="E107" s="29"/>
      <c r="F107" s="156"/>
      <c r="G107" s="156"/>
      <c r="H107" s="84"/>
    </row>
    <row r="108" spans="1:8" ht="20.75" x14ac:dyDescent="0.55000000000000004">
      <c r="A108" s="83">
        <v>88</v>
      </c>
      <c r="B108" s="15" t="s">
        <v>194</v>
      </c>
      <c r="C108" s="16" t="s">
        <v>195</v>
      </c>
      <c r="D108" s="14" t="s">
        <v>191</v>
      </c>
      <c r="E108" s="29"/>
      <c r="F108" s="156"/>
      <c r="G108" s="156"/>
      <c r="H108" s="84"/>
    </row>
    <row r="109" spans="1:8" ht="20.75" x14ac:dyDescent="0.55000000000000004">
      <c r="A109" s="83">
        <v>89</v>
      </c>
      <c r="B109" s="15" t="s">
        <v>196</v>
      </c>
      <c r="C109" s="16" t="s">
        <v>197</v>
      </c>
      <c r="D109" s="14" t="s">
        <v>191</v>
      </c>
      <c r="E109" s="29"/>
      <c r="F109" s="156"/>
      <c r="G109" s="156"/>
      <c r="H109" s="84"/>
    </row>
    <row r="110" spans="1:8" ht="20.75" x14ac:dyDescent="0.55000000000000004">
      <c r="A110" s="83">
        <v>90</v>
      </c>
      <c r="B110" s="15" t="s">
        <v>198</v>
      </c>
      <c r="C110" s="16" t="s">
        <v>199</v>
      </c>
      <c r="D110" s="14" t="s">
        <v>191</v>
      </c>
      <c r="E110" s="29"/>
      <c r="F110" s="156"/>
      <c r="G110" s="156"/>
      <c r="H110" s="84"/>
    </row>
    <row r="111" spans="1:8" ht="20.75" x14ac:dyDescent="0.55000000000000004">
      <c r="A111" s="83">
        <v>91</v>
      </c>
      <c r="B111" s="15" t="s">
        <v>200</v>
      </c>
      <c r="C111" s="16" t="s">
        <v>201</v>
      </c>
      <c r="D111" s="14" t="s">
        <v>191</v>
      </c>
      <c r="E111" s="29"/>
      <c r="F111" s="156"/>
      <c r="G111" s="156"/>
      <c r="H111" s="84"/>
    </row>
    <row r="112" spans="1:8" ht="20.75" x14ac:dyDescent="0.55000000000000004">
      <c r="A112" s="83">
        <v>92</v>
      </c>
      <c r="B112" s="15" t="s">
        <v>202</v>
      </c>
      <c r="C112" s="16" t="s">
        <v>203</v>
      </c>
      <c r="D112" s="14" t="s">
        <v>191</v>
      </c>
      <c r="E112" s="29"/>
      <c r="F112" s="156"/>
      <c r="G112" s="156"/>
      <c r="H112" s="84"/>
    </row>
    <row r="113" spans="1:9" ht="20.75" x14ac:dyDescent="0.55000000000000004">
      <c r="A113" s="83">
        <v>93</v>
      </c>
      <c r="B113" s="15" t="s">
        <v>204</v>
      </c>
      <c r="C113" s="16" t="s">
        <v>205</v>
      </c>
      <c r="D113" s="14" t="s">
        <v>191</v>
      </c>
      <c r="E113" s="29"/>
      <c r="F113" s="156"/>
      <c r="G113" s="156"/>
      <c r="H113" s="84"/>
    </row>
    <row r="114" spans="1:9" ht="20.75" x14ac:dyDescent="0.55000000000000004">
      <c r="A114" s="83">
        <v>94</v>
      </c>
      <c r="B114" s="15" t="s">
        <v>206</v>
      </c>
      <c r="C114" s="16" t="s">
        <v>207</v>
      </c>
      <c r="D114" s="14" t="s">
        <v>191</v>
      </c>
      <c r="E114" s="29"/>
      <c r="F114" s="156"/>
      <c r="G114" s="156"/>
      <c r="H114" s="84"/>
    </row>
    <row r="115" spans="1:9" ht="20.75" x14ac:dyDescent="0.55000000000000004">
      <c r="A115" s="83">
        <v>95</v>
      </c>
      <c r="B115" s="15" t="s">
        <v>208</v>
      </c>
      <c r="C115" s="16" t="s">
        <v>209</v>
      </c>
      <c r="D115" s="14" t="s">
        <v>191</v>
      </c>
      <c r="E115" s="29"/>
      <c r="F115" s="156"/>
      <c r="G115" s="156"/>
      <c r="H115" s="84"/>
    </row>
    <row r="116" spans="1:9" ht="21" thickBot="1" x14ac:dyDescent="0.6">
      <c r="A116" s="85">
        <v>96</v>
      </c>
      <c r="B116" s="86" t="s">
        <v>210</v>
      </c>
      <c r="C116" s="87" t="s">
        <v>211</v>
      </c>
      <c r="D116" s="88" t="s">
        <v>191</v>
      </c>
      <c r="E116" s="103"/>
      <c r="F116" s="157"/>
      <c r="G116" s="157"/>
      <c r="H116" s="90"/>
    </row>
    <row r="117" spans="1:9" ht="14" thickBot="1" x14ac:dyDescent="0.6">
      <c r="A117" s="20"/>
      <c r="B117" s="18"/>
      <c r="C117" s="22" t="s">
        <v>212</v>
      </c>
      <c r="D117" s="8"/>
      <c r="E117" s="28"/>
      <c r="F117" s="7"/>
      <c r="G117" s="13"/>
    </row>
    <row r="118" spans="1:9" ht="14" thickBot="1" x14ac:dyDescent="0.6">
      <c r="A118" s="77">
        <v>97</v>
      </c>
      <c r="B118" s="78" t="s">
        <v>213</v>
      </c>
      <c r="C118" s="79" t="s">
        <v>214</v>
      </c>
      <c r="D118" s="80" t="s">
        <v>215</v>
      </c>
      <c r="E118" s="102"/>
      <c r="F118" s="92"/>
      <c r="G118" s="92">
        <f t="shared" ref="G118:G124" si="0">E118*F118</f>
        <v>0</v>
      </c>
      <c r="H118" s="82"/>
      <c r="I118" s="13"/>
    </row>
    <row r="119" spans="1:9" ht="14" thickBot="1" x14ac:dyDescent="0.6">
      <c r="A119" s="83">
        <v>98</v>
      </c>
      <c r="B119" s="15" t="s">
        <v>216</v>
      </c>
      <c r="C119" s="16" t="s">
        <v>217</v>
      </c>
      <c r="D119" s="14" t="s">
        <v>215</v>
      </c>
      <c r="E119" s="29"/>
      <c r="F119" s="54"/>
      <c r="G119" s="92">
        <f t="shared" si="0"/>
        <v>0</v>
      </c>
      <c r="H119" s="84"/>
    </row>
    <row r="120" spans="1:9" ht="14" thickBot="1" x14ac:dyDescent="0.6">
      <c r="A120" s="83">
        <v>99</v>
      </c>
      <c r="B120" s="15" t="s">
        <v>218</v>
      </c>
      <c r="C120" s="16" t="s">
        <v>219</v>
      </c>
      <c r="D120" s="14" t="s">
        <v>215</v>
      </c>
      <c r="E120" s="29"/>
      <c r="F120" s="54"/>
      <c r="G120" s="92">
        <f t="shared" si="0"/>
        <v>0</v>
      </c>
      <c r="H120" s="84"/>
    </row>
    <row r="121" spans="1:9" ht="14" thickBot="1" x14ac:dyDescent="0.6">
      <c r="A121" s="83">
        <v>100</v>
      </c>
      <c r="B121" s="15" t="s">
        <v>220</v>
      </c>
      <c r="C121" s="16" t="s">
        <v>453</v>
      </c>
      <c r="D121" s="14" t="s">
        <v>215</v>
      </c>
      <c r="E121" s="29"/>
      <c r="F121" s="54"/>
      <c r="G121" s="92">
        <f t="shared" si="0"/>
        <v>0</v>
      </c>
      <c r="H121" s="84"/>
    </row>
    <row r="122" spans="1:9" ht="14" thickBot="1" x14ac:dyDescent="0.6">
      <c r="A122" s="83">
        <v>101</v>
      </c>
      <c r="B122" s="15" t="s">
        <v>221</v>
      </c>
      <c r="C122" s="16" t="s">
        <v>452</v>
      </c>
      <c r="D122" s="14" t="s">
        <v>215</v>
      </c>
      <c r="E122" s="29"/>
      <c r="F122" s="54"/>
      <c r="G122" s="92">
        <f t="shared" si="0"/>
        <v>0</v>
      </c>
      <c r="H122" s="84"/>
    </row>
    <row r="123" spans="1:9" ht="14" thickBot="1" x14ac:dyDescent="0.6">
      <c r="A123" s="83">
        <v>102</v>
      </c>
      <c r="B123" s="15" t="s">
        <v>222</v>
      </c>
      <c r="C123" s="16" t="s">
        <v>451</v>
      </c>
      <c r="D123" s="14" t="s">
        <v>215</v>
      </c>
      <c r="E123" s="29"/>
      <c r="F123" s="54"/>
      <c r="G123" s="92">
        <f t="shared" si="0"/>
        <v>0</v>
      </c>
      <c r="H123" s="84"/>
    </row>
    <row r="124" spans="1:9" ht="14" thickBot="1" x14ac:dyDescent="0.6">
      <c r="A124" s="85">
        <v>103</v>
      </c>
      <c r="B124" s="104" t="s">
        <v>448</v>
      </c>
      <c r="C124" s="87" t="s">
        <v>450</v>
      </c>
      <c r="D124" s="88" t="s">
        <v>215</v>
      </c>
      <c r="E124" s="103"/>
      <c r="F124" s="94"/>
      <c r="G124" s="92">
        <f t="shared" si="0"/>
        <v>0</v>
      </c>
      <c r="H124" s="90"/>
    </row>
    <row r="125" spans="1:9" x14ac:dyDescent="0.55000000000000004">
      <c r="A125" s="20"/>
      <c r="B125" s="30"/>
      <c r="C125" s="31"/>
      <c r="D125" s="32"/>
      <c r="E125" s="33"/>
      <c r="F125" s="7"/>
      <c r="G125" s="13"/>
    </row>
    <row r="126" spans="1:9" ht="14.25" thickBot="1" x14ac:dyDescent="0.65">
      <c r="A126" s="143"/>
      <c r="B126" s="143"/>
      <c r="C126" s="6" t="s">
        <v>223</v>
      </c>
      <c r="D126" s="12"/>
      <c r="E126" s="12"/>
      <c r="F126" s="7"/>
      <c r="G126" s="13"/>
    </row>
    <row r="127" spans="1:9" ht="14" thickBot="1" x14ac:dyDescent="0.6">
      <c r="A127" s="115" t="s">
        <v>1</v>
      </c>
      <c r="B127" s="116"/>
      <c r="C127" s="117" t="s">
        <v>2</v>
      </c>
      <c r="D127" s="116" t="s">
        <v>3</v>
      </c>
      <c r="E127" s="118" t="s">
        <v>4</v>
      </c>
      <c r="F127" s="117" t="s">
        <v>5</v>
      </c>
      <c r="G127" s="119" t="s">
        <v>6</v>
      </c>
      <c r="H127" s="13"/>
    </row>
    <row r="128" spans="1:9" x14ac:dyDescent="0.55000000000000004">
      <c r="A128" s="105"/>
      <c r="B128" s="106" t="s">
        <v>224</v>
      </c>
      <c r="C128" s="107" t="s">
        <v>225</v>
      </c>
      <c r="D128" s="108"/>
      <c r="E128" s="109"/>
      <c r="F128" s="159"/>
      <c r="G128" s="160"/>
      <c r="H128" s="82"/>
    </row>
    <row r="129" spans="1:10" ht="14" thickBot="1" x14ac:dyDescent="0.6">
      <c r="A129" s="110"/>
      <c r="B129" s="111" t="s">
        <v>226</v>
      </c>
      <c r="C129" s="112" t="s">
        <v>225</v>
      </c>
      <c r="D129" s="113"/>
      <c r="E129" s="114"/>
      <c r="F129" s="161"/>
      <c r="G129" s="162"/>
      <c r="H129" s="90"/>
    </row>
    <row r="130" spans="1:10" x14ac:dyDescent="0.55000000000000004">
      <c r="A130" s="12"/>
      <c r="E130" s="3"/>
    </row>
    <row r="131" spans="1:10" ht="14.25" thickBot="1" x14ac:dyDescent="0.65">
      <c r="A131" s="5"/>
      <c r="B131" s="5"/>
      <c r="C131" s="6" t="s">
        <v>227</v>
      </c>
      <c r="E131" s="3"/>
      <c r="J131" s="34"/>
    </row>
    <row r="132" spans="1:10" ht="14" thickBot="1" x14ac:dyDescent="0.6">
      <c r="A132" s="115" t="s">
        <v>1</v>
      </c>
      <c r="B132" s="116"/>
      <c r="C132" s="117" t="s">
        <v>2</v>
      </c>
      <c r="D132" s="116" t="s">
        <v>3</v>
      </c>
      <c r="E132" s="118" t="s">
        <v>4</v>
      </c>
      <c r="F132" s="117" t="s">
        <v>5</v>
      </c>
      <c r="G132" s="119" t="s">
        <v>6</v>
      </c>
    </row>
    <row r="133" spans="1:10" x14ac:dyDescent="0.55000000000000004">
      <c r="A133" s="77">
        <v>1</v>
      </c>
      <c r="B133" s="78" t="s">
        <v>228</v>
      </c>
      <c r="C133" s="79" t="s">
        <v>229</v>
      </c>
      <c r="D133" s="80" t="s">
        <v>230</v>
      </c>
      <c r="E133" s="125">
        <v>87.852999999999994</v>
      </c>
      <c r="F133" s="126"/>
      <c r="G133" s="92">
        <f t="shared" ref="G133:G176" si="1">E133*F133</f>
        <v>0</v>
      </c>
      <c r="H133" s="82"/>
    </row>
    <row r="134" spans="1:10" ht="40.75" x14ac:dyDescent="0.55000000000000004">
      <c r="A134" s="83">
        <v>2</v>
      </c>
      <c r="B134" s="15" t="s">
        <v>231</v>
      </c>
      <c r="C134" s="16" t="s">
        <v>232</v>
      </c>
      <c r="D134" s="14" t="s">
        <v>233</v>
      </c>
      <c r="E134" s="29">
        <v>17600</v>
      </c>
      <c r="F134" s="58"/>
      <c r="G134" s="54">
        <f t="shared" si="1"/>
        <v>0</v>
      </c>
      <c r="H134" s="84"/>
    </row>
    <row r="135" spans="1:10" ht="50.75" x14ac:dyDescent="0.55000000000000004">
      <c r="A135" s="83">
        <v>3</v>
      </c>
      <c r="B135" s="15" t="s">
        <v>234</v>
      </c>
      <c r="C135" s="16" t="s">
        <v>235</v>
      </c>
      <c r="D135" s="14" t="s">
        <v>233</v>
      </c>
      <c r="E135" s="29">
        <v>17600</v>
      </c>
      <c r="F135" s="58"/>
      <c r="G135" s="54">
        <f t="shared" si="1"/>
        <v>0</v>
      </c>
      <c r="H135" s="84"/>
    </row>
    <row r="136" spans="1:10" x14ac:dyDescent="0.55000000000000004">
      <c r="A136" s="83">
        <v>4</v>
      </c>
      <c r="B136" s="15" t="s">
        <v>236</v>
      </c>
      <c r="C136" s="16" t="s">
        <v>237</v>
      </c>
      <c r="D136" s="14" t="s">
        <v>238</v>
      </c>
      <c r="E136" s="17">
        <v>8250</v>
      </c>
      <c r="F136" s="58"/>
      <c r="G136" s="54">
        <f t="shared" si="1"/>
        <v>0</v>
      </c>
      <c r="H136" s="84"/>
    </row>
    <row r="137" spans="1:10" ht="30.75" x14ac:dyDescent="0.55000000000000004">
      <c r="A137" s="83">
        <v>5</v>
      </c>
      <c r="B137" s="15" t="s">
        <v>239</v>
      </c>
      <c r="C137" s="35" t="s">
        <v>240</v>
      </c>
      <c r="D137" s="36" t="s">
        <v>238</v>
      </c>
      <c r="E137" s="17">
        <v>450</v>
      </c>
      <c r="F137" s="58"/>
      <c r="G137" s="54">
        <f t="shared" si="1"/>
        <v>0</v>
      </c>
      <c r="H137" s="84"/>
    </row>
    <row r="138" spans="1:10" x14ac:dyDescent="0.55000000000000004">
      <c r="A138" s="83">
        <v>6</v>
      </c>
      <c r="B138" s="15" t="s">
        <v>241</v>
      </c>
      <c r="C138" s="16" t="s">
        <v>242</v>
      </c>
      <c r="D138" s="14" t="s">
        <v>238</v>
      </c>
      <c r="E138" s="17">
        <v>200</v>
      </c>
      <c r="F138" s="58"/>
      <c r="G138" s="54">
        <f t="shared" si="1"/>
        <v>0</v>
      </c>
      <c r="H138" s="84"/>
    </row>
    <row r="139" spans="1:10" ht="30.75" x14ac:dyDescent="0.55000000000000004">
      <c r="A139" s="83">
        <v>7</v>
      </c>
      <c r="B139" s="15" t="s">
        <v>243</v>
      </c>
      <c r="C139" s="16" t="s">
        <v>244</v>
      </c>
      <c r="D139" s="14" t="s">
        <v>233</v>
      </c>
      <c r="E139" s="17">
        <v>100</v>
      </c>
      <c r="F139" s="58"/>
      <c r="G139" s="54">
        <f t="shared" si="1"/>
        <v>0</v>
      </c>
      <c r="H139" s="84"/>
    </row>
    <row r="140" spans="1:10" x14ac:dyDescent="0.55000000000000004">
      <c r="A140" s="83">
        <v>8</v>
      </c>
      <c r="B140" s="15" t="s">
        <v>245</v>
      </c>
      <c r="C140" s="16" t="s">
        <v>246</v>
      </c>
      <c r="D140" s="14" t="s">
        <v>233</v>
      </c>
      <c r="E140" s="17">
        <v>50</v>
      </c>
      <c r="F140" s="58"/>
      <c r="G140" s="54">
        <f t="shared" si="1"/>
        <v>0</v>
      </c>
      <c r="H140" s="84"/>
    </row>
    <row r="141" spans="1:10" x14ac:dyDescent="0.55000000000000004">
      <c r="A141" s="83">
        <v>9</v>
      </c>
      <c r="B141" s="15" t="s">
        <v>247</v>
      </c>
      <c r="C141" s="16" t="s">
        <v>248</v>
      </c>
      <c r="D141" s="14" t="s">
        <v>233</v>
      </c>
      <c r="E141" s="17">
        <v>100</v>
      </c>
      <c r="F141" s="58"/>
      <c r="G141" s="54">
        <f t="shared" si="1"/>
        <v>0</v>
      </c>
      <c r="H141" s="84"/>
    </row>
    <row r="142" spans="1:10" ht="20.75" x14ac:dyDescent="0.55000000000000004">
      <c r="A142" s="83">
        <v>10</v>
      </c>
      <c r="B142" s="15" t="s">
        <v>249</v>
      </c>
      <c r="C142" s="16" t="s">
        <v>250</v>
      </c>
      <c r="D142" s="14" t="s">
        <v>233</v>
      </c>
      <c r="E142" s="17">
        <v>300</v>
      </c>
      <c r="F142" s="58"/>
      <c r="G142" s="54">
        <f t="shared" si="1"/>
        <v>0</v>
      </c>
      <c r="H142" s="84"/>
    </row>
    <row r="143" spans="1:10" ht="20.75" x14ac:dyDescent="0.55000000000000004">
      <c r="A143" s="83">
        <v>11</v>
      </c>
      <c r="B143" s="15" t="s">
        <v>251</v>
      </c>
      <c r="C143" s="16" t="s">
        <v>252</v>
      </c>
      <c r="D143" s="14" t="s">
        <v>253</v>
      </c>
      <c r="E143" s="17">
        <v>20</v>
      </c>
      <c r="F143" s="58"/>
      <c r="G143" s="54">
        <f t="shared" si="1"/>
        <v>0</v>
      </c>
      <c r="H143" s="84"/>
    </row>
    <row r="144" spans="1:10" ht="70.75" x14ac:dyDescent="0.55000000000000004">
      <c r="A144" s="83">
        <v>12</v>
      </c>
      <c r="B144" s="15" t="s">
        <v>254</v>
      </c>
      <c r="C144" s="16" t="s">
        <v>454</v>
      </c>
      <c r="D144" s="14" t="s">
        <v>10</v>
      </c>
      <c r="E144" s="17">
        <v>87853</v>
      </c>
      <c r="F144" s="58"/>
      <c r="G144" s="54">
        <f t="shared" si="1"/>
        <v>0</v>
      </c>
      <c r="H144" s="84"/>
    </row>
    <row r="145" spans="1:8" ht="50.75" x14ac:dyDescent="0.55000000000000004">
      <c r="A145" s="83">
        <v>13</v>
      </c>
      <c r="B145" s="15" t="s">
        <v>255</v>
      </c>
      <c r="C145" s="37" t="s">
        <v>256</v>
      </c>
      <c r="D145" s="14" t="s">
        <v>10</v>
      </c>
      <c r="E145" s="17">
        <v>0</v>
      </c>
      <c r="F145" s="58"/>
      <c r="G145" s="54">
        <f t="shared" si="1"/>
        <v>0</v>
      </c>
      <c r="H145" s="84"/>
    </row>
    <row r="146" spans="1:8" ht="40.75" x14ac:dyDescent="0.55000000000000004">
      <c r="A146" s="83">
        <v>14</v>
      </c>
      <c r="B146" s="15" t="s">
        <v>257</v>
      </c>
      <c r="C146" s="16" t="s">
        <v>258</v>
      </c>
      <c r="D146" s="14" t="s">
        <v>233</v>
      </c>
      <c r="E146" s="38">
        <v>0</v>
      </c>
      <c r="F146" s="58"/>
      <c r="G146" s="54">
        <f t="shared" si="1"/>
        <v>0</v>
      </c>
      <c r="H146" s="84"/>
    </row>
    <row r="147" spans="1:8" x14ac:dyDescent="0.55000000000000004">
      <c r="A147" s="83">
        <v>15</v>
      </c>
      <c r="B147" s="15" t="s">
        <v>259</v>
      </c>
      <c r="C147" s="16" t="s">
        <v>260</v>
      </c>
      <c r="D147" s="14" t="s">
        <v>10</v>
      </c>
      <c r="E147" s="38">
        <v>145</v>
      </c>
      <c r="F147" s="58"/>
      <c r="G147" s="54">
        <f t="shared" si="1"/>
        <v>0</v>
      </c>
      <c r="H147" s="84"/>
    </row>
    <row r="148" spans="1:8" x14ac:dyDescent="0.55000000000000004">
      <c r="A148" s="83">
        <v>16</v>
      </c>
      <c r="B148" s="15" t="s">
        <v>261</v>
      </c>
      <c r="C148" s="16" t="s">
        <v>456</v>
      </c>
      <c r="D148" s="14" t="s">
        <v>253</v>
      </c>
      <c r="E148" s="38">
        <v>9680</v>
      </c>
      <c r="F148" s="58"/>
      <c r="G148" s="54">
        <f t="shared" si="1"/>
        <v>0</v>
      </c>
      <c r="H148" s="84"/>
    </row>
    <row r="149" spans="1:8" x14ac:dyDescent="0.55000000000000004">
      <c r="A149" s="83">
        <v>17</v>
      </c>
      <c r="B149" s="15" t="s">
        <v>262</v>
      </c>
      <c r="C149" s="39" t="s">
        <v>263</v>
      </c>
      <c r="D149" s="40" t="s">
        <v>264</v>
      </c>
      <c r="E149" s="41">
        <v>5500</v>
      </c>
      <c r="F149" s="58"/>
      <c r="G149" s="54">
        <f t="shared" si="1"/>
        <v>0</v>
      </c>
      <c r="H149" s="84"/>
    </row>
    <row r="150" spans="1:8" x14ac:dyDescent="0.55000000000000004">
      <c r="A150" s="83">
        <v>18</v>
      </c>
      <c r="B150" s="15" t="s">
        <v>265</v>
      </c>
      <c r="C150" s="39" t="s">
        <v>455</v>
      </c>
      <c r="D150" s="40" t="s">
        <v>264</v>
      </c>
      <c r="E150" s="41">
        <v>17570</v>
      </c>
      <c r="F150" s="58"/>
      <c r="G150" s="54">
        <f t="shared" si="1"/>
        <v>0</v>
      </c>
      <c r="H150" s="84"/>
    </row>
    <row r="151" spans="1:8" ht="30.75" x14ac:dyDescent="0.55000000000000004">
      <c r="A151" s="83">
        <v>19</v>
      </c>
      <c r="B151" s="15" t="s">
        <v>266</v>
      </c>
      <c r="C151" s="16" t="s">
        <v>267</v>
      </c>
      <c r="D151" s="14" t="s">
        <v>45</v>
      </c>
      <c r="E151" s="17">
        <v>450</v>
      </c>
      <c r="F151" s="58"/>
      <c r="G151" s="54">
        <f t="shared" si="1"/>
        <v>0</v>
      </c>
      <c r="H151" s="84"/>
    </row>
    <row r="152" spans="1:8" ht="30.75" x14ac:dyDescent="0.55000000000000004">
      <c r="A152" s="83">
        <v>20</v>
      </c>
      <c r="B152" s="15" t="s">
        <v>268</v>
      </c>
      <c r="C152" s="16" t="s">
        <v>269</v>
      </c>
      <c r="D152" s="14" t="s">
        <v>253</v>
      </c>
      <c r="E152" s="17">
        <v>10000</v>
      </c>
      <c r="F152" s="58"/>
      <c r="G152" s="54">
        <f t="shared" si="1"/>
        <v>0</v>
      </c>
      <c r="H152" s="84"/>
    </row>
    <row r="153" spans="1:8" ht="40.75" x14ac:dyDescent="0.55000000000000004">
      <c r="A153" s="83">
        <v>21</v>
      </c>
      <c r="B153" s="15" t="s">
        <v>270</v>
      </c>
      <c r="C153" s="16" t="s">
        <v>271</v>
      </c>
      <c r="D153" s="14" t="s">
        <v>10</v>
      </c>
      <c r="E153" s="17">
        <v>2000</v>
      </c>
      <c r="F153" s="58"/>
      <c r="G153" s="54">
        <f t="shared" si="1"/>
        <v>0</v>
      </c>
      <c r="H153" s="84"/>
    </row>
    <row r="154" spans="1:8" ht="40.75" x14ac:dyDescent="0.55000000000000004">
      <c r="A154" s="83">
        <v>22</v>
      </c>
      <c r="B154" s="15" t="s">
        <v>272</v>
      </c>
      <c r="C154" s="16" t="s">
        <v>273</v>
      </c>
      <c r="D154" s="14" t="s">
        <v>10</v>
      </c>
      <c r="E154" s="17">
        <v>400</v>
      </c>
      <c r="F154" s="58"/>
      <c r="G154" s="54">
        <f t="shared" si="1"/>
        <v>0</v>
      </c>
      <c r="H154" s="84"/>
    </row>
    <row r="155" spans="1:8" ht="20.75" x14ac:dyDescent="0.55000000000000004">
      <c r="A155" s="83">
        <v>23</v>
      </c>
      <c r="B155" s="15" t="s">
        <v>274</v>
      </c>
      <c r="C155" s="16" t="s">
        <v>275</v>
      </c>
      <c r="D155" s="14" t="s">
        <v>10</v>
      </c>
      <c r="E155" s="17">
        <v>0</v>
      </c>
      <c r="F155" s="58"/>
      <c r="G155" s="54">
        <f t="shared" si="1"/>
        <v>0</v>
      </c>
      <c r="H155" s="84"/>
    </row>
    <row r="156" spans="1:8" x14ac:dyDescent="0.55000000000000004">
      <c r="A156" s="83">
        <v>24</v>
      </c>
      <c r="B156" s="15" t="s">
        <v>276</v>
      </c>
      <c r="C156" s="16" t="s">
        <v>277</v>
      </c>
      <c r="D156" s="14" t="s">
        <v>10</v>
      </c>
      <c r="E156" s="17">
        <v>480</v>
      </c>
      <c r="F156" s="58"/>
      <c r="G156" s="54">
        <f t="shared" si="1"/>
        <v>0</v>
      </c>
      <c r="H156" s="84"/>
    </row>
    <row r="157" spans="1:8" ht="40.75" x14ac:dyDescent="0.55000000000000004">
      <c r="A157" s="83">
        <v>25</v>
      </c>
      <c r="B157" s="15" t="s">
        <v>278</v>
      </c>
      <c r="C157" s="16" t="s">
        <v>279</v>
      </c>
      <c r="D157" s="14" t="s">
        <v>10</v>
      </c>
      <c r="E157" s="17">
        <v>500</v>
      </c>
      <c r="F157" s="58"/>
      <c r="G157" s="54">
        <f t="shared" si="1"/>
        <v>0</v>
      </c>
      <c r="H157" s="84"/>
    </row>
    <row r="158" spans="1:8" x14ac:dyDescent="0.55000000000000004">
      <c r="A158" s="83">
        <v>26</v>
      </c>
      <c r="B158" s="15" t="s">
        <v>280</v>
      </c>
      <c r="C158" s="37" t="s">
        <v>281</v>
      </c>
      <c r="D158" s="14" t="s">
        <v>45</v>
      </c>
      <c r="E158" s="17">
        <v>126</v>
      </c>
      <c r="F158" s="58"/>
      <c r="G158" s="54">
        <f t="shared" si="1"/>
        <v>0</v>
      </c>
      <c r="H158" s="84"/>
    </row>
    <row r="159" spans="1:8" ht="60.75" x14ac:dyDescent="0.55000000000000004">
      <c r="A159" s="83">
        <v>27</v>
      </c>
      <c r="B159" s="15" t="s">
        <v>282</v>
      </c>
      <c r="C159" s="16" t="s">
        <v>457</v>
      </c>
      <c r="D159" s="14" t="s">
        <v>45</v>
      </c>
      <c r="E159" s="17">
        <f>E36</f>
        <v>53</v>
      </c>
      <c r="F159" s="58"/>
      <c r="G159" s="54">
        <f t="shared" si="1"/>
        <v>0</v>
      </c>
      <c r="H159" s="84"/>
    </row>
    <row r="160" spans="1:8" ht="60.75" x14ac:dyDescent="0.55000000000000004">
      <c r="A160" s="83">
        <v>28</v>
      </c>
      <c r="B160" s="15" t="s">
        <v>283</v>
      </c>
      <c r="C160" s="16" t="s">
        <v>458</v>
      </c>
      <c r="D160" s="14" t="s">
        <v>45</v>
      </c>
      <c r="E160" s="17">
        <f>E37</f>
        <v>82</v>
      </c>
      <c r="F160" s="58"/>
      <c r="G160" s="54">
        <f t="shared" ref="G160" si="2">E160*F160</f>
        <v>0</v>
      </c>
      <c r="H160" s="84"/>
    </row>
    <row r="161" spans="1:8" ht="40.75" x14ac:dyDescent="0.55000000000000004">
      <c r="A161" s="83">
        <v>29</v>
      </c>
      <c r="B161" s="15" t="s">
        <v>285</v>
      </c>
      <c r="C161" s="16" t="s">
        <v>284</v>
      </c>
      <c r="D161" s="14" t="s">
        <v>45</v>
      </c>
      <c r="E161" s="17">
        <v>0</v>
      </c>
      <c r="F161" s="58"/>
      <c r="G161" s="54">
        <f t="shared" si="1"/>
        <v>0</v>
      </c>
      <c r="H161" s="84"/>
    </row>
    <row r="162" spans="1:8" ht="20.75" x14ac:dyDescent="0.55000000000000004">
      <c r="A162" s="83">
        <v>30</v>
      </c>
      <c r="B162" s="15" t="s">
        <v>286</v>
      </c>
      <c r="C162" s="16" t="s">
        <v>287</v>
      </c>
      <c r="D162" s="14" t="s">
        <v>45</v>
      </c>
      <c r="E162" s="17">
        <v>289</v>
      </c>
      <c r="F162" s="58"/>
      <c r="G162" s="54">
        <f t="shared" si="1"/>
        <v>0</v>
      </c>
      <c r="H162" s="84"/>
    </row>
    <row r="163" spans="1:8" ht="20.75" x14ac:dyDescent="0.55000000000000004">
      <c r="A163" s="83">
        <v>31</v>
      </c>
      <c r="B163" s="15" t="s">
        <v>288</v>
      </c>
      <c r="C163" s="16" t="s">
        <v>289</v>
      </c>
      <c r="D163" s="14" t="s">
        <v>45</v>
      </c>
      <c r="E163" s="17">
        <v>0</v>
      </c>
      <c r="F163" s="58"/>
      <c r="G163" s="54">
        <f t="shared" si="1"/>
        <v>0</v>
      </c>
      <c r="H163" s="84"/>
    </row>
    <row r="164" spans="1:8" ht="20.75" x14ac:dyDescent="0.55000000000000004">
      <c r="A164" s="83">
        <v>32</v>
      </c>
      <c r="B164" s="15" t="s">
        <v>290</v>
      </c>
      <c r="C164" s="16" t="s">
        <v>291</v>
      </c>
      <c r="D164" s="14" t="s">
        <v>253</v>
      </c>
      <c r="E164" s="17">
        <v>20</v>
      </c>
      <c r="F164" s="58"/>
      <c r="G164" s="54">
        <f t="shared" si="1"/>
        <v>0</v>
      </c>
      <c r="H164" s="84"/>
    </row>
    <row r="165" spans="1:8" ht="30.75" x14ac:dyDescent="0.55000000000000004">
      <c r="A165" s="83">
        <v>33</v>
      </c>
      <c r="B165" s="15" t="s">
        <v>292</v>
      </c>
      <c r="C165" s="16" t="s">
        <v>293</v>
      </c>
      <c r="D165" s="14" t="s">
        <v>45</v>
      </c>
      <c r="E165" s="17">
        <v>90</v>
      </c>
      <c r="F165" s="58"/>
      <c r="G165" s="54">
        <f t="shared" si="1"/>
        <v>0</v>
      </c>
      <c r="H165" s="84"/>
    </row>
    <row r="166" spans="1:8" ht="20.75" x14ac:dyDescent="0.55000000000000004">
      <c r="A166" s="83">
        <v>34</v>
      </c>
      <c r="B166" s="15" t="s">
        <v>294</v>
      </c>
      <c r="C166" s="16" t="s">
        <v>295</v>
      </c>
      <c r="D166" s="14" t="s">
        <v>45</v>
      </c>
      <c r="E166" s="17">
        <v>0</v>
      </c>
      <c r="F166" s="58"/>
      <c r="G166" s="54">
        <f t="shared" si="1"/>
        <v>0</v>
      </c>
      <c r="H166" s="84"/>
    </row>
    <row r="167" spans="1:8" ht="20.75" x14ac:dyDescent="0.55000000000000004">
      <c r="A167" s="83">
        <v>35</v>
      </c>
      <c r="B167" s="15" t="s">
        <v>296</v>
      </c>
      <c r="C167" s="16" t="s">
        <v>297</v>
      </c>
      <c r="D167" s="14" t="s">
        <v>45</v>
      </c>
      <c r="E167" s="17">
        <v>0</v>
      </c>
      <c r="F167" s="58"/>
      <c r="G167" s="54">
        <f t="shared" si="1"/>
        <v>0</v>
      </c>
      <c r="H167" s="84"/>
    </row>
    <row r="168" spans="1:8" ht="30.75" x14ac:dyDescent="0.55000000000000004">
      <c r="A168" s="83">
        <v>36</v>
      </c>
      <c r="B168" s="15" t="s">
        <v>298</v>
      </c>
      <c r="C168" s="16" t="s">
        <v>299</v>
      </c>
      <c r="D168" s="14" t="s">
        <v>45</v>
      </c>
      <c r="E168" s="17">
        <v>0</v>
      </c>
      <c r="F168" s="58"/>
      <c r="G168" s="54">
        <f t="shared" si="1"/>
        <v>0</v>
      </c>
      <c r="H168" s="84"/>
    </row>
    <row r="169" spans="1:8" ht="30.75" x14ac:dyDescent="0.55000000000000004">
      <c r="A169" s="83">
        <v>37</v>
      </c>
      <c r="B169" s="15" t="s">
        <v>300</v>
      </c>
      <c r="C169" s="16" t="s">
        <v>301</v>
      </c>
      <c r="D169" s="14" t="s">
        <v>45</v>
      </c>
      <c r="E169" s="17">
        <v>0</v>
      </c>
      <c r="F169" s="58"/>
      <c r="G169" s="54">
        <f t="shared" si="1"/>
        <v>0</v>
      </c>
      <c r="H169" s="84"/>
    </row>
    <row r="170" spans="1:8" x14ac:dyDescent="0.55000000000000004">
      <c r="A170" s="83">
        <v>38</v>
      </c>
      <c r="B170" s="15" t="s">
        <v>302</v>
      </c>
      <c r="C170" s="16" t="s">
        <v>303</v>
      </c>
      <c r="D170" s="14" t="s">
        <v>45</v>
      </c>
      <c r="E170" s="17">
        <v>0</v>
      </c>
      <c r="F170" s="58"/>
      <c r="G170" s="54">
        <f t="shared" si="1"/>
        <v>0</v>
      </c>
      <c r="H170" s="84"/>
    </row>
    <row r="171" spans="1:8" x14ac:dyDescent="0.55000000000000004">
      <c r="A171" s="83">
        <v>39</v>
      </c>
      <c r="B171" s="15" t="s">
        <v>304</v>
      </c>
      <c r="C171" s="16" t="s">
        <v>305</v>
      </c>
      <c r="D171" s="14" t="s">
        <v>45</v>
      </c>
      <c r="E171" s="17">
        <v>50</v>
      </c>
      <c r="F171" s="58"/>
      <c r="G171" s="54">
        <f t="shared" si="1"/>
        <v>0</v>
      </c>
      <c r="H171" s="84"/>
    </row>
    <row r="172" spans="1:8" ht="30.75" x14ac:dyDescent="0.55000000000000004">
      <c r="A172" s="127">
        <v>40</v>
      </c>
      <c r="B172" s="15" t="s">
        <v>306</v>
      </c>
      <c r="C172" s="42" t="s">
        <v>307</v>
      </c>
      <c r="D172" s="15" t="s">
        <v>45</v>
      </c>
      <c r="E172" s="38">
        <v>108</v>
      </c>
      <c r="F172" s="58"/>
      <c r="G172" s="54">
        <f t="shared" si="1"/>
        <v>0</v>
      </c>
      <c r="H172" s="84"/>
    </row>
    <row r="173" spans="1:8" ht="20.75" x14ac:dyDescent="0.55000000000000004">
      <c r="A173" s="127">
        <v>41</v>
      </c>
      <c r="B173" s="15" t="s">
        <v>308</v>
      </c>
      <c r="C173" s="42" t="s">
        <v>309</v>
      </c>
      <c r="D173" s="15" t="s">
        <v>45</v>
      </c>
      <c r="E173" s="38">
        <v>1</v>
      </c>
      <c r="F173" s="58"/>
      <c r="G173" s="54">
        <f t="shared" si="1"/>
        <v>0</v>
      </c>
      <c r="H173" s="84"/>
    </row>
    <row r="174" spans="1:8" ht="20.75" x14ac:dyDescent="0.55000000000000004">
      <c r="A174" s="127">
        <v>42</v>
      </c>
      <c r="B174" s="15" t="s">
        <v>310</v>
      </c>
      <c r="C174" s="42" t="s">
        <v>311</v>
      </c>
      <c r="D174" s="15" t="s">
        <v>312</v>
      </c>
      <c r="E174" s="38">
        <v>25600</v>
      </c>
      <c r="F174" s="58"/>
      <c r="G174" s="54">
        <f t="shared" si="1"/>
        <v>0</v>
      </c>
      <c r="H174" s="84"/>
    </row>
    <row r="175" spans="1:8" ht="30.75" x14ac:dyDescent="0.55000000000000004">
      <c r="A175" s="127">
        <v>43</v>
      </c>
      <c r="B175" s="15" t="s">
        <v>313</v>
      </c>
      <c r="C175" s="42" t="s">
        <v>314</v>
      </c>
      <c r="D175" s="15" t="s">
        <v>312</v>
      </c>
      <c r="E175" s="38">
        <v>25600</v>
      </c>
      <c r="F175" s="58"/>
      <c r="G175" s="54">
        <f t="shared" si="1"/>
        <v>0</v>
      </c>
      <c r="H175" s="84"/>
    </row>
    <row r="176" spans="1:8" ht="31" thickBot="1" x14ac:dyDescent="0.6">
      <c r="A176" s="128">
        <v>44</v>
      </c>
      <c r="B176" s="86" t="s">
        <v>315</v>
      </c>
      <c r="C176" s="129" t="s">
        <v>316</v>
      </c>
      <c r="D176" s="86" t="s">
        <v>317</v>
      </c>
      <c r="E176" s="130">
        <v>50</v>
      </c>
      <c r="F176" s="131"/>
      <c r="G176" s="94">
        <f t="shared" si="1"/>
        <v>0</v>
      </c>
      <c r="H176" s="90"/>
    </row>
    <row r="177" spans="1:8" ht="48" customHeight="1" x14ac:dyDescent="0.55000000000000004">
      <c r="A177" s="43"/>
      <c r="B177" s="169" t="s">
        <v>318</v>
      </c>
      <c r="C177" s="169"/>
      <c r="D177" s="169"/>
      <c r="E177" s="169"/>
    </row>
    <row r="178" spans="1:8" ht="33" customHeight="1" x14ac:dyDescent="0.55000000000000004">
      <c r="A178" s="43"/>
      <c r="B178" s="170" t="s">
        <v>319</v>
      </c>
      <c r="C178" s="170"/>
      <c r="D178" s="170"/>
      <c r="E178" s="170"/>
    </row>
    <row r="180" spans="1:8" ht="14.25" thickBot="1" x14ac:dyDescent="0.65">
      <c r="A180" s="5"/>
      <c r="B180" s="5"/>
      <c r="C180" s="6" t="s">
        <v>320</v>
      </c>
      <c r="E180" s="3"/>
    </row>
    <row r="181" spans="1:8" ht="14" thickBot="1" x14ac:dyDescent="0.6">
      <c r="A181" s="115" t="s">
        <v>1</v>
      </c>
      <c r="B181" s="116"/>
      <c r="C181" s="132" t="s">
        <v>2</v>
      </c>
      <c r="D181" s="116" t="s">
        <v>3</v>
      </c>
      <c r="E181" s="118" t="s">
        <v>4</v>
      </c>
      <c r="F181" s="117" t="s">
        <v>5</v>
      </c>
      <c r="G181" s="119" t="s">
        <v>6</v>
      </c>
    </row>
    <row r="182" spans="1:8" x14ac:dyDescent="0.55000000000000004">
      <c r="A182" s="77">
        <v>1</v>
      </c>
      <c r="B182" s="134" t="s">
        <v>449</v>
      </c>
      <c r="C182" s="79" t="s">
        <v>321</v>
      </c>
      <c r="D182" s="80" t="s">
        <v>45</v>
      </c>
      <c r="E182" s="91">
        <v>310</v>
      </c>
      <c r="F182" s="126"/>
      <c r="G182" s="92">
        <f t="shared" ref="G182:G208" si="3">E182*F182</f>
        <v>0</v>
      </c>
      <c r="H182" s="82"/>
    </row>
    <row r="183" spans="1:8" x14ac:dyDescent="0.55000000000000004">
      <c r="A183" s="83">
        <v>2</v>
      </c>
      <c r="B183" s="14" t="s">
        <v>322</v>
      </c>
      <c r="C183" s="16" t="s">
        <v>323</v>
      </c>
      <c r="D183" s="14" t="s">
        <v>45</v>
      </c>
      <c r="E183" s="17">
        <v>0</v>
      </c>
      <c r="F183" s="58"/>
      <c r="G183" s="54">
        <f t="shared" si="3"/>
        <v>0</v>
      </c>
      <c r="H183" s="84"/>
    </row>
    <row r="184" spans="1:8" ht="20.75" x14ac:dyDescent="0.55000000000000004">
      <c r="A184" s="83">
        <v>3</v>
      </c>
      <c r="B184" s="14" t="s">
        <v>324</v>
      </c>
      <c r="C184" s="16" t="s">
        <v>325</v>
      </c>
      <c r="D184" s="14" t="s">
        <v>10</v>
      </c>
      <c r="E184" s="17">
        <v>124590</v>
      </c>
      <c r="F184" s="58"/>
      <c r="G184" s="54">
        <f t="shared" si="3"/>
        <v>0</v>
      </c>
      <c r="H184" s="84"/>
    </row>
    <row r="185" spans="1:8" x14ac:dyDescent="0.55000000000000004">
      <c r="A185" s="83">
        <v>4</v>
      </c>
      <c r="B185" s="14" t="s">
        <v>326</v>
      </c>
      <c r="C185" s="16" t="s">
        <v>327</v>
      </c>
      <c r="D185" s="14" t="s">
        <v>10</v>
      </c>
      <c r="E185" s="17">
        <v>25600</v>
      </c>
      <c r="F185" s="58"/>
      <c r="G185" s="54">
        <f t="shared" si="3"/>
        <v>0</v>
      </c>
      <c r="H185" s="84"/>
    </row>
    <row r="186" spans="1:8" ht="20.75" x14ac:dyDescent="0.55000000000000004">
      <c r="A186" s="83">
        <v>5</v>
      </c>
      <c r="B186" s="14" t="s">
        <v>328</v>
      </c>
      <c r="C186" s="16" t="s">
        <v>329</v>
      </c>
      <c r="D186" s="14" t="s">
        <v>10</v>
      </c>
      <c r="E186" s="17">
        <v>0</v>
      </c>
      <c r="F186" s="58"/>
      <c r="G186" s="54">
        <f t="shared" si="3"/>
        <v>0</v>
      </c>
      <c r="H186" s="84"/>
    </row>
    <row r="187" spans="1:8" x14ac:dyDescent="0.55000000000000004">
      <c r="A187" s="83">
        <v>6</v>
      </c>
      <c r="B187" s="14" t="s">
        <v>330</v>
      </c>
      <c r="C187" s="16" t="s">
        <v>331</v>
      </c>
      <c r="D187" s="14" t="s">
        <v>45</v>
      </c>
      <c r="E187" s="17">
        <v>1</v>
      </c>
      <c r="F187" s="58"/>
      <c r="G187" s="54">
        <f t="shared" si="3"/>
        <v>0</v>
      </c>
      <c r="H187" s="84"/>
    </row>
    <row r="188" spans="1:8" x14ac:dyDescent="0.55000000000000004">
      <c r="A188" s="83">
        <v>7</v>
      </c>
      <c r="B188" s="14" t="s">
        <v>332</v>
      </c>
      <c r="C188" s="16" t="s">
        <v>333</v>
      </c>
      <c r="D188" s="14" t="s">
        <v>45</v>
      </c>
      <c r="E188" s="17">
        <v>18</v>
      </c>
      <c r="F188" s="58"/>
      <c r="G188" s="54">
        <f t="shared" si="3"/>
        <v>0</v>
      </c>
      <c r="H188" s="84"/>
    </row>
    <row r="189" spans="1:8" x14ac:dyDescent="0.55000000000000004">
      <c r="A189" s="83">
        <v>8</v>
      </c>
      <c r="B189" s="14" t="s">
        <v>334</v>
      </c>
      <c r="C189" s="16" t="s">
        <v>335</v>
      </c>
      <c r="D189" s="14" t="s">
        <v>45</v>
      </c>
      <c r="E189" s="17">
        <v>8</v>
      </c>
      <c r="F189" s="58"/>
      <c r="G189" s="54">
        <f t="shared" si="3"/>
        <v>0</v>
      </c>
      <c r="H189" s="84"/>
    </row>
    <row r="190" spans="1:8" x14ac:dyDescent="0.55000000000000004">
      <c r="A190" s="83">
        <v>9</v>
      </c>
      <c r="B190" s="14" t="s">
        <v>336</v>
      </c>
      <c r="C190" s="16" t="s">
        <v>337</v>
      </c>
      <c r="D190" s="14" t="s">
        <v>45</v>
      </c>
      <c r="E190" s="17">
        <v>11</v>
      </c>
      <c r="F190" s="58"/>
      <c r="G190" s="54">
        <f t="shared" si="3"/>
        <v>0</v>
      </c>
      <c r="H190" s="84"/>
    </row>
    <row r="191" spans="1:8" x14ac:dyDescent="0.55000000000000004">
      <c r="A191" s="83">
        <v>10</v>
      </c>
      <c r="B191" s="14" t="s">
        <v>338</v>
      </c>
      <c r="C191" s="16" t="s">
        <v>339</v>
      </c>
      <c r="D191" s="14" t="s">
        <v>45</v>
      </c>
      <c r="E191" s="17">
        <v>0</v>
      </c>
      <c r="F191" s="58"/>
      <c r="G191" s="54">
        <f t="shared" si="3"/>
        <v>0</v>
      </c>
      <c r="H191" s="84"/>
    </row>
    <row r="192" spans="1:8" x14ac:dyDescent="0.55000000000000004">
      <c r="A192" s="83">
        <v>11</v>
      </c>
      <c r="B192" s="14" t="s">
        <v>340</v>
      </c>
      <c r="C192" s="16" t="s">
        <v>341</v>
      </c>
      <c r="D192" s="14" t="s">
        <v>45</v>
      </c>
      <c r="E192" s="17">
        <v>15</v>
      </c>
      <c r="F192" s="58"/>
      <c r="G192" s="54">
        <f t="shared" si="3"/>
        <v>0</v>
      </c>
      <c r="H192" s="84"/>
    </row>
    <row r="193" spans="1:8" x14ac:dyDescent="0.55000000000000004">
      <c r="A193" s="83">
        <v>12</v>
      </c>
      <c r="B193" s="14" t="s">
        <v>342</v>
      </c>
      <c r="C193" s="16" t="s">
        <v>343</v>
      </c>
      <c r="D193" s="14" t="s">
        <v>45</v>
      </c>
      <c r="E193" s="17">
        <v>0</v>
      </c>
      <c r="F193" s="58"/>
      <c r="G193" s="54">
        <f t="shared" si="3"/>
        <v>0</v>
      </c>
      <c r="H193" s="84"/>
    </row>
    <row r="194" spans="1:8" x14ac:dyDescent="0.55000000000000004">
      <c r="A194" s="83">
        <v>13</v>
      </c>
      <c r="B194" s="14" t="s">
        <v>344</v>
      </c>
      <c r="C194" s="16" t="s">
        <v>345</v>
      </c>
      <c r="D194" s="14" t="s">
        <v>45</v>
      </c>
      <c r="E194" s="17">
        <v>15</v>
      </c>
      <c r="F194" s="58"/>
      <c r="G194" s="54">
        <f t="shared" si="3"/>
        <v>0</v>
      </c>
      <c r="H194" s="84"/>
    </row>
    <row r="195" spans="1:8" x14ac:dyDescent="0.55000000000000004">
      <c r="A195" s="83">
        <v>14</v>
      </c>
      <c r="B195" s="14" t="s">
        <v>346</v>
      </c>
      <c r="C195" s="16" t="s">
        <v>347</v>
      </c>
      <c r="D195" s="14" t="s">
        <v>45</v>
      </c>
      <c r="E195" s="17">
        <v>0</v>
      </c>
      <c r="F195" s="58"/>
      <c r="G195" s="54">
        <f t="shared" si="3"/>
        <v>0</v>
      </c>
      <c r="H195" s="84"/>
    </row>
    <row r="196" spans="1:8" x14ac:dyDescent="0.55000000000000004">
      <c r="A196" s="83">
        <v>15</v>
      </c>
      <c r="B196" s="14" t="s">
        <v>348</v>
      </c>
      <c r="C196" s="16" t="s">
        <v>349</v>
      </c>
      <c r="D196" s="14" t="s">
        <v>45</v>
      </c>
      <c r="E196" s="17">
        <v>68</v>
      </c>
      <c r="F196" s="58"/>
      <c r="G196" s="54">
        <f t="shared" si="3"/>
        <v>0</v>
      </c>
      <c r="H196" s="84"/>
    </row>
    <row r="197" spans="1:8" ht="20.75" x14ac:dyDescent="0.55000000000000004">
      <c r="A197" s="83">
        <v>16</v>
      </c>
      <c r="B197" s="14" t="s">
        <v>350</v>
      </c>
      <c r="C197" s="16" t="s">
        <v>351</v>
      </c>
      <c r="D197" s="14" t="s">
        <v>45</v>
      </c>
      <c r="E197" s="17">
        <v>90</v>
      </c>
      <c r="F197" s="58"/>
      <c r="G197" s="54">
        <f t="shared" si="3"/>
        <v>0</v>
      </c>
      <c r="H197" s="84"/>
    </row>
    <row r="198" spans="1:8" x14ac:dyDescent="0.55000000000000004">
      <c r="A198" s="83">
        <v>17</v>
      </c>
      <c r="B198" s="14" t="s">
        <v>352</v>
      </c>
      <c r="C198" s="16" t="s">
        <v>353</v>
      </c>
      <c r="D198" s="14"/>
      <c r="E198" s="17">
        <v>0</v>
      </c>
      <c r="F198" s="58"/>
      <c r="G198" s="54">
        <f t="shared" si="3"/>
        <v>0</v>
      </c>
      <c r="H198" s="84"/>
    </row>
    <row r="199" spans="1:8" x14ac:dyDescent="0.55000000000000004">
      <c r="A199" s="83">
        <v>18</v>
      </c>
      <c r="B199" s="14" t="s">
        <v>354</v>
      </c>
      <c r="C199" s="16" t="s">
        <v>355</v>
      </c>
      <c r="D199" s="14" t="s">
        <v>45</v>
      </c>
      <c r="E199" s="17">
        <v>0</v>
      </c>
      <c r="F199" s="58"/>
      <c r="G199" s="54">
        <f t="shared" si="3"/>
        <v>0</v>
      </c>
      <c r="H199" s="84"/>
    </row>
    <row r="200" spans="1:8" ht="20.75" x14ac:dyDescent="0.55000000000000004">
      <c r="A200" s="83">
        <v>19</v>
      </c>
      <c r="B200" s="14" t="s">
        <v>356</v>
      </c>
      <c r="C200" s="16" t="s">
        <v>357</v>
      </c>
      <c r="D200" s="14" t="s">
        <v>45</v>
      </c>
      <c r="E200" s="17">
        <v>0</v>
      </c>
      <c r="F200" s="58"/>
      <c r="G200" s="54">
        <f t="shared" si="3"/>
        <v>0</v>
      </c>
      <c r="H200" s="84"/>
    </row>
    <row r="201" spans="1:8" ht="20.75" x14ac:dyDescent="0.55000000000000004">
      <c r="A201" s="83">
        <v>20</v>
      </c>
      <c r="B201" s="14" t="s">
        <v>358</v>
      </c>
      <c r="C201" s="16" t="s">
        <v>359</v>
      </c>
      <c r="D201" s="14" t="s">
        <v>45</v>
      </c>
      <c r="E201" s="17">
        <v>2</v>
      </c>
      <c r="F201" s="58"/>
      <c r="G201" s="54">
        <f t="shared" si="3"/>
        <v>0</v>
      </c>
      <c r="H201" s="84"/>
    </row>
    <row r="202" spans="1:8" ht="20.75" x14ac:dyDescent="0.55000000000000004">
      <c r="A202" s="83">
        <v>21</v>
      </c>
      <c r="B202" s="14" t="s">
        <v>360</v>
      </c>
      <c r="C202" s="16" t="s">
        <v>361</v>
      </c>
      <c r="D202" s="14" t="s">
        <v>45</v>
      </c>
      <c r="E202" s="17">
        <v>260</v>
      </c>
      <c r="F202" s="58"/>
      <c r="G202" s="54">
        <f t="shared" si="3"/>
        <v>0</v>
      </c>
      <c r="H202" s="84"/>
    </row>
    <row r="203" spans="1:8" x14ac:dyDescent="0.55000000000000004">
      <c r="A203" s="83">
        <v>22</v>
      </c>
      <c r="B203" s="14" t="s">
        <v>362</v>
      </c>
      <c r="C203" s="16" t="s">
        <v>363</v>
      </c>
      <c r="D203" s="14" t="s">
        <v>45</v>
      </c>
      <c r="E203" s="17">
        <v>90</v>
      </c>
      <c r="F203" s="58"/>
      <c r="G203" s="54">
        <f t="shared" si="3"/>
        <v>0</v>
      </c>
      <c r="H203" s="84"/>
    </row>
    <row r="204" spans="1:8" ht="20.75" x14ac:dyDescent="0.55000000000000004">
      <c r="A204" s="83">
        <v>23</v>
      </c>
      <c r="B204" s="14" t="s">
        <v>364</v>
      </c>
      <c r="C204" s="16" t="s">
        <v>365</v>
      </c>
      <c r="D204" s="14" t="s">
        <v>238</v>
      </c>
      <c r="E204" s="17">
        <v>3045</v>
      </c>
      <c r="F204" s="58"/>
      <c r="G204" s="54">
        <f t="shared" si="3"/>
        <v>0</v>
      </c>
      <c r="H204" s="84"/>
    </row>
    <row r="205" spans="1:8" ht="20.75" x14ac:dyDescent="0.55000000000000004">
      <c r="A205" s="83">
        <v>24</v>
      </c>
      <c r="B205" s="14" t="s">
        <v>366</v>
      </c>
      <c r="C205" s="16" t="s">
        <v>367</v>
      </c>
      <c r="D205" s="14" t="s">
        <v>238</v>
      </c>
      <c r="E205" s="17">
        <v>0</v>
      </c>
      <c r="F205" s="58"/>
      <c r="G205" s="54">
        <f t="shared" si="3"/>
        <v>0</v>
      </c>
      <c r="H205" s="84"/>
    </row>
    <row r="206" spans="1:8" ht="20.75" x14ac:dyDescent="0.55000000000000004">
      <c r="A206" s="83">
        <v>25</v>
      </c>
      <c r="B206" s="14" t="s">
        <v>368</v>
      </c>
      <c r="C206" s="16" t="s">
        <v>369</v>
      </c>
      <c r="D206" s="14" t="s">
        <v>45</v>
      </c>
      <c r="E206" s="17">
        <v>8</v>
      </c>
      <c r="F206" s="58"/>
      <c r="G206" s="54">
        <f t="shared" si="3"/>
        <v>0</v>
      </c>
      <c r="H206" s="84"/>
    </row>
    <row r="207" spans="1:8" x14ac:dyDescent="0.55000000000000004">
      <c r="A207" s="83">
        <v>26</v>
      </c>
      <c r="B207" s="14" t="s">
        <v>370</v>
      </c>
      <c r="C207" s="39" t="s">
        <v>371</v>
      </c>
      <c r="D207" s="40" t="s">
        <v>312</v>
      </c>
      <c r="E207" s="17">
        <v>0</v>
      </c>
      <c r="F207" s="58"/>
      <c r="G207" s="54">
        <f t="shared" si="3"/>
        <v>0</v>
      </c>
      <c r="H207" s="84"/>
    </row>
    <row r="208" spans="1:8" ht="14" thickBot="1" x14ac:dyDescent="0.6">
      <c r="A208" s="85">
        <v>27</v>
      </c>
      <c r="B208" s="88" t="s">
        <v>372</v>
      </c>
      <c r="C208" s="135" t="s">
        <v>459</v>
      </c>
      <c r="D208" s="104" t="s">
        <v>45</v>
      </c>
      <c r="E208" s="89">
        <v>8</v>
      </c>
      <c r="F208" s="131"/>
      <c r="G208" s="94">
        <f t="shared" si="3"/>
        <v>0</v>
      </c>
      <c r="H208" s="90"/>
    </row>
    <row r="210" spans="1:9" ht="14.25" thickBot="1" x14ac:dyDescent="0.65">
      <c r="A210" s="5"/>
      <c r="B210" s="5"/>
      <c r="C210" s="6" t="s">
        <v>373</v>
      </c>
      <c r="E210" s="3"/>
    </row>
    <row r="211" spans="1:9" ht="14" thickBot="1" x14ac:dyDescent="0.6">
      <c r="A211" s="120" t="s">
        <v>1</v>
      </c>
      <c r="B211" s="121"/>
      <c r="C211" s="133" t="s">
        <v>2</v>
      </c>
      <c r="D211" s="121" t="s">
        <v>3</v>
      </c>
      <c r="E211" s="123" t="s">
        <v>4</v>
      </c>
      <c r="F211" s="122" t="s">
        <v>5</v>
      </c>
      <c r="G211" s="124" t="s">
        <v>6</v>
      </c>
    </row>
    <row r="212" spans="1:9" ht="20.75" x14ac:dyDescent="0.55000000000000004">
      <c r="A212" s="136">
        <v>1</v>
      </c>
      <c r="B212" s="80" t="s">
        <v>374</v>
      </c>
      <c r="C212" s="137" t="s">
        <v>375</v>
      </c>
      <c r="D212" s="78" t="s">
        <v>45</v>
      </c>
      <c r="E212" s="138">
        <v>0</v>
      </c>
      <c r="F212" s="163"/>
      <c r="G212" s="155"/>
      <c r="H212" s="82"/>
      <c r="I212" s="13"/>
    </row>
    <row r="213" spans="1:9" ht="20.75" x14ac:dyDescent="0.55000000000000004">
      <c r="A213" s="127">
        <v>2</v>
      </c>
      <c r="B213" s="14" t="s">
        <v>376</v>
      </c>
      <c r="C213" s="45" t="s">
        <v>377</v>
      </c>
      <c r="D213" s="15" t="s">
        <v>45</v>
      </c>
      <c r="E213" s="38">
        <v>0</v>
      </c>
      <c r="F213" s="164"/>
      <c r="G213" s="156"/>
      <c r="H213" s="84"/>
    </row>
    <row r="214" spans="1:9" ht="20.75" x14ac:dyDescent="0.55000000000000004">
      <c r="A214" s="127">
        <v>3</v>
      </c>
      <c r="B214" s="14" t="s">
        <v>378</v>
      </c>
      <c r="C214" s="45" t="s">
        <v>379</v>
      </c>
      <c r="D214" s="15" t="s">
        <v>45</v>
      </c>
      <c r="E214" s="38">
        <v>0</v>
      </c>
      <c r="F214" s="164"/>
      <c r="G214" s="156"/>
      <c r="H214" s="84"/>
    </row>
    <row r="215" spans="1:9" ht="20.75" x14ac:dyDescent="0.55000000000000004">
      <c r="A215" s="127">
        <v>4</v>
      </c>
      <c r="B215" s="14" t="s">
        <v>380</v>
      </c>
      <c r="C215" s="45" t="s">
        <v>381</v>
      </c>
      <c r="D215" s="15" t="s">
        <v>45</v>
      </c>
      <c r="E215" s="38">
        <v>0</v>
      </c>
      <c r="F215" s="164"/>
      <c r="G215" s="156"/>
      <c r="H215" s="84"/>
    </row>
    <row r="216" spans="1:9" ht="20.75" x14ac:dyDescent="0.55000000000000004">
      <c r="A216" s="127">
        <v>5</v>
      </c>
      <c r="B216" s="14" t="s">
        <v>382</v>
      </c>
      <c r="C216" s="45" t="s">
        <v>383</v>
      </c>
      <c r="D216" s="15" t="s">
        <v>45</v>
      </c>
      <c r="E216" s="38">
        <v>0</v>
      </c>
      <c r="F216" s="164"/>
      <c r="G216" s="156"/>
      <c r="H216" s="84"/>
    </row>
    <row r="217" spans="1:9" ht="20.75" x14ac:dyDescent="0.55000000000000004">
      <c r="A217" s="127">
        <v>6</v>
      </c>
      <c r="B217" s="14" t="s">
        <v>384</v>
      </c>
      <c r="C217" s="45" t="s">
        <v>385</v>
      </c>
      <c r="D217" s="15" t="s">
        <v>45</v>
      </c>
      <c r="E217" s="38">
        <v>2</v>
      </c>
      <c r="F217" s="164"/>
      <c r="G217" s="156"/>
      <c r="H217" s="84"/>
    </row>
    <row r="218" spans="1:9" ht="20.75" x14ac:dyDescent="0.55000000000000004">
      <c r="A218" s="127">
        <v>7</v>
      </c>
      <c r="B218" s="14" t="s">
        <v>386</v>
      </c>
      <c r="C218" s="42" t="s">
        <v>387</v>
      </c>
      <c r="D218" s="40" t="s">
        <v>45</v>
      </c>
      <c r="E218" s="38">
        <v>0</v>
      </c>
      <c r="F218" s="164"/>
      <c r="G218" s="156"/>
      <c r="H218" s="84"/>
    </row>
    <row r="219" spans="1:9" ht="20.75" x14ac:dyDescent="0.55000000000000004">
      <c r="A219" s="127">
        <v>8</v>
      </c>
      <c r="B219" s="14" t="s">
        <v>388</v>
      </c>
      <c r="C219" s="42" t="s">
        <v>389</v>
      </c>
      <c r="D219" s="40" t="s">
        <v>45</v>
      </c>
      <c r="E219" s="38">
        <v>4</v>
      </c>
      <c r="F219" s="164"/>
      <c r="G219" s="156"/>
      <c r="H219" s="84"/>
    </row>
    <row r="220" spans="1:9" ht="20.75" x14ac:dyDescent="0.55000000000000004">
      <c r="A220" s="127">
        <v>9</v>
      </c>
      <c r="B220" s="14" t="s">
        <v>390</v>
      </c>
      <c r="C220" s="42" t="s">
        <v>391</v>
      </c>
      <c r="D220" s="40" t="s">
        <v>45</v>
      </c>
      <c r="E220" s="38">
        <v>8</v>
      </c>
      <c r="F220" s="164"/>
      <c r="G220" s="156"/>
      <c r="H220" s="84"/>
    </row>
    <row r="221" spans="1:9" ht="20.75" x14ac:dyDescent="0.55000000000000004">
      <c r="A221" s="127">
        <v>10</v>
      </c>
      <c r="B221" s="14" t="s">
        <v>392</v>
      </c>
      <c r="C221" s="42" t="s">
        <v>393</v>
      </c>
      <c r="D221" s="40" t="s">
        <v>45</v>
      </c>
      <c r="E221" s="38">
        <v>6</v>
      </c>
      <c r="F221" s="164"/>
      <c r="G221" s="156"/>
      <c r="H221" s="84"/>
    </row>
    <row r="222" spans="1:9" ht="20.75" x14ac:dyDescent="0.55000000000000004">
      <c r="A222" s="127">
        <v>11</v>
      </c>
      <c r="B222" s="14" t="s">
        <v>394</v>
      </c>
      <c r="C222" s="42" t="s">
        <v>395</v>
      </c>
      <c r="D222" s="40" t="s">
        <v>45</v>
      </c>
      <c r="E222" s="38">
        <v>8</v>
      </c>
      <c r="F222" s="164"/>
      <c r="G222" s="156"/>
      <c r="H222" s="84"/>
    </row>
    <row r="223" spans="1:9" ht="20.75" x14ac:dyDescent="0.55000000000000004">
      <c r="A223" s="127">
        <v>12</v>
      </c>
      <c r="B223" s="14" t="s">
        <v>396</v>
      </c>
      <c r="C223" s="42" t="s">
        <v>397</v>
      </c>
      <c r="D223" s="40" t="s">
        <v>45</v>
      </c>
      <c r="E223" s="38">
        <v>9</v>
      </c>
      <c r="F223" s="164"/>
      <c r="G223" s="156"/>
      <c r="H223" s="84"/>
    </row>
    <row r="224" spans="1:9" ht="20.75" x14ac:dyDescent="0.55000000000000004">
      <c r="A224" s="127">
        <v>13</v>
      </c>
      <c r="B224" s="14" t="s">
        <v>398</v>
      </c>
      <c r="C224" s="42" t="s">
        <v>399</v>
      </c>
      <c r="D224" s="40" t="s">
        <v>45</v>
      </c>
      <c r="E224" s="38">
        <v>7</v>
      </c>
      <c r="F224" s="164"/>
      <c r="G224" s="156"/>
      <c r="H224" s="84"/>
    </row>
    <row r="225" spans="1:8" ht="21" thickBot="1" x14ac:dyDescent="0.6">
      <c r="A225" s="128">
        <v>14</v>
      </c>
      <c r="B225" s="88" t="s">
        <v>400</v>
      </c>
      <c r="C225" s="129" t="s">
        <v>401</v>
      </c>
      <c r="D225" s="104" t="s">
        <v>45</v>
      </c>
      <c r="E225" s="130">
        <v>7</v>
      </c>
      <c r="F225" s="165"/>
      <c r="G225" s="157"/>
      <c r="H225" s="90"/>
    </row>
    <row r="227" spans="1:8" ht="14.25" thickBot="1" x14ac:dyDescent="0.65">
      <c r="A227" s="5"/>
      <c r="B227" s="5"/>
      <c r="C227" s="6" t="s">
        <v>402</v>
      </c>
      <c r="E227" s="3"/>
    </row>
    <row r="228" spans="1:8" ht="14" thickBot="1" x14ac:dyDescent="0.6">
      <c r="A228" s="120" t="s">
        <v>1</v>
      </c>
      <c r="B228" s="121"/>
      <c r="C228" s="133" t="s">
        <v>2</v>
      </c>
      <c r="D228" s="121" t="s">
        <v>3</v>
      </c>
      <c r="E228" s="123" t="s">
        <v>4</v>
      </c>
      <c r="F228" s="122" t="s">
        <v>5</v>
      </c>
      <c r="G228" s="124" t="s">
        <v>6</v>
      </c>
    </row>
    <row r="229" spans="1:8" ht="40.75" x14ac:dyDescent="0.55000000000000004">
      <c r="A229" s="77">
        <v>1</v>
      </c>
      <c r="B229" s="79" t="s">
        <v>403</v>
      </c>
      <c r="C229" s="79" t="s">
        <v>460</v>
      </c>
      <c r="D229" s="80" t="s">
        <v>230</v>
      </c>
      <c r="E229" s="139">
        <v>87.85</v>
      </c>
      <c r="F229" s="163"/>
      <c r="G229" s="155"/>
      <c r="H229" s="82"/>
    </row>
    <row r="230" spans="1:8" ht="14.25" x14ac:dyDescent="0.65">
      <c r="A230" s="83">
        <v>2</v>
      </c>
      <c r="B230" s="16" t="s">
        <v>404</v>
      </c>
      <c r="C230" s="16" t="s">
        <v>462</v>
      </c>
      <c r="D230" s="50" t="s">
        <v>77</v>
      </c>
      <c r="E230" s="50">
        <v>41</v>
      </c>
      <c r="F230" s="166"/>
      <c r="G230" s="156"/>
      <c r="H230" s="84"/>
    </row>
    <row r="231" spans="1:8" ht="20.75" x14ac:dyDescent="0.55000000000000004">
      <c r="A231" s="83">
        <v>3</v>
      </c>
      <c r="B231" s="16" t="s">
        <v>405</v>
      </c>
      <c r="C231" s="16" t="s">
        <v>463</v>
      </c>
      <c r="D231" s="14" t="s">
        <v>77</v>
      </c>
      <c r="E231" s="46">
        <v>12</v>
      </c>
      <c r="F231" s="164"/>
      <c r="G231" s="156"/>
      <c r="H231" s="84"/>
    </row>
    <row r="232" spans="1:8" ht="20.75" x14ac:dyDescent="0.55000000000000004">
      <c r="A232" s="83">
        <v>4</v>
      </c>
      <c r="B232" s="16" t="s">
        <v>406</v>
      </c>
      <c r="C232" s="16" t="s">
        <v>464</v>
      </c>
      <c r="D232" s="14"/>
      <c r="E232" s="46">
        <v>0</v>
      </c>
      <c r="F232" s="164"/>
      <c r="G232" s="156"/>
      <c r="H232" s="84"/>
    </row>
    <row r="233" spans="1:8" ht="50.75" x14ac:dyDescent="0.55000000000000004">
      <c r="A233" s="83">
        <v>5</v>
      </c>
      <c r="B233" s="16" t="s">
        <v>407</v>
      </c>
      <c r="C233" s="16" t="s">
        <v>468</v>
      </c>
      <c r="D233" s="14" t="s">
        <v>230</v>
      </c>
      <c r="E233" s="46">
        <v>109.85</v>
      </c>
      <c r="F233" s="58"/>
      <c r="G233" s="54">
        <f t="shared" ref="G233:G237" si="4">E233*F233</f>
        <v>0</v>
      </c>
      <c r="H233" s="84"/>
    </row>
    <row r="234" spans="1:8" x14ac:dyDescent="0.55000000000000004">
      <c r="A234" s="83">
        <v>6</v>
      </c>
      <c r="B234" s="16" t="s">
        <v>409</v>
      </c>
      <c r="C234" s="16" t="s">
        <v>408</v>
      </c>
      <c r="D234" s="40" t="s">
        <v>45</v>
      </c>
      <c r="E234" s="38">
        <v>90</v>
      </c>
      <c r="F234" s="58"/>
      <c r="G234" s="54">
        <f t="shared" si="4"/>
        <v>0</v>
      </c>
      <c r="H234" s="84"/>
    </row>
    <row r="235" spans="1:8" ht="20.75" x14ac:dyDescent="0.55000000000000004">
      <c r="A235" s="83">
        <v>7</v>
      </c>
      <c r="B235" s="16" t="s">
        <v>412</v>
      </c>
      <c r="C235" s="16" t="s">
        <v>410</v>
      </c>
      <c r="D235" s="14" t="s">
        <v>411</v>
      </c>
      <c r="E235" s="38">
        <v>1</v>
      </c>
      <c r="F235" s="58"/>
      <c r="G235" s="54">
        <f t="shared" si="4"/>
        <v>0</v>
      </c>
      <c r="H235" s="84"/>
    </row>
    <row r="236" spans="1:8" x14ac:dyDescent="0.55000000000000004">
      <c r="A236" s="83">
        <v>8</v>
      </c>
      <c r="B236" s="16" t="s">
        <v>415</v>
      </c>
      <c r="C236" s="16" t="s">
        <v>413</v>
      </c>
      <c r="D236" s="15" t="s">
        <v>414</v>
      </c>
      <c r="E236" s="38">
        <v>1</v>
      </c>
      <c r="F236" s="58"/>
      <c r="G236" s="54">
        <f t="shared" si="4"/>
        <v>0</v>
      </c>
      <c r="H236" s="84"/>
    </row>
    <row r="237" spans="1:8" ht="14" thickBot="1" x14ac:dyDescent="0.6">
      <c r="A237" s="85">
        <v>9</v>
      </c>
      <c r="B237" s="87" t="s">
        <v>465</v>
      </c>
      <c r="C237" s="87" t="s">
        <v>416</v>
      </c>
      <c r="D237" s="86" t="s">
        <v>45</v>
      </c>
      <c r="E237" s="130">
        <v>150</v>
      </c>
      <c r="F237" s="131"/>
      <c r="G237" s="94">
        <f t="shared" si="4"/>
        <v>0</v>
      </c>
      <c r="H237" s="90"/>
    </row>
    <row r="239" spans="1:8" ht="14.25" thickBot="1" x14ac:dyDescent="0.65">
      <c r="A239" s="5"/>
      <c r="B239" s="5"/>
      <c r="C239" s="6" t="s">
        <v>417</v>
      </c>
      <c r="E239" s="3"/>
    </row>
    <row r="240" spans="1:8" ht="14" thickBot="1" x14ac:dyDescent="0.6">
      <c r="A240" s="120" t="s">
        <v>1</v>
      </c>
      <c r="B240" s="121"/>
      <c r="C240" s="133" t="s">
        <v>2</v>
      </c>
      <c r="D240" s="121" t="s">
        <v>3</v>
      </c>
      <c r="E240" s="123" t="s">
        <v>4</v>
      </c>
      <c r="F240" s="122" t="s">
        <v>5</v>
      </c>
      <c r="G240" s="124" t="s">
        <v>6</v>
      </c>
    </row>
    <row r="241" spans="1:8" x14ac:dyDescent="0.55000000000000004">
      <c r="A241" s="136">
        <v>1</v>
      </c>
      <c r="B241" s="80" t="s">
        <v>418</v>
      </c>
      <c r="C241" s="140" t="s">
        <v>419</v>
      </c>
      <c r="D241" s="78" t="s">
        <v>45</v>
      </c>
      <c r="E241" s="138">
        <v>1</v>
      </c>
      <c r="F241" s="126"/>
      <c r="G241" s="92">
        <f t="shared" ref="G241:G249" si="5">E241*F241</f>
        <v>0</v>
      </c>
      <c r="H241" s="82"/>
    </row>
    <row r="242" spans="1:8" ht="30.75" x14ac:dyDescent="0.55000000000000004">
      <c r="A242" s="127">
        <v>2</v>
      </c>
      <c r="B242" s="14" t="s">
        <v>420</v>
      </c>
      <c r="C242" s="42" t="s">
        <v>467</v>
      </c>
      <c r="D242" s="15" t="s">
        <v>77</v>
      </c>
      <c r="E242" s="38">
        <v>1</v>
      </c>
      <c r="F242" s="58"/>
      <c r="G242" s="54">
        <f t="shared" si="5"/>
        <v>0</v>
      </c>
      <c r="H242" s="84"/>
    </row>
    <row r="243" spans="1:8" ht="20.75" x14ac:dyDescent="0.55000000000000004">
      <c r="A243" s="127">
        <v>3</v>
      </c>
      <c r="B243" s="14" t="s">
        <v>422</v>
      </c>
      <c r="C243" s="42" t="s">
        <v>469</v>
      </c>
      <c r="D243" s="15" t="s">
        <v>77</v>
      </c>
      <c r="E243" s="38">
        <v>0</v>
      </c>
      <c r="F243" s="164"/>
      <c r="G243" s="156"/>
      <c r="H243" s="84"/>
    </row>
    <row r="244" spans="1:8" ht="20.75" x14ac:dyDescent="0.55000000000000004">
      <c r="A244" s="127">
        <v>4</v>
      </c>
      <c r="B244" s="14" t="s">
        <v>424</v>
      </c>
      <c r="C244" s="42" t="s">
        <v>461</v>
      </c>
      <c r="D244" s="15" t="s">
        <v>77</v>
      </c>
      <c r="E244" s="38">
        <v>1</v>
      </c>
      <c r="F244" s="164"/>
      <c r="G244" s="156"/>
      <c r="H244" s="84"/>
    </row>
    <row r="245" spans="1:8" x14ac:dyDescent="0.55000000000000004">
      <c r="A245" s="127">
        <v>5</v>
      </c>
      <c r="B245" s="14" t="s">
        <v>426</v>
      </c>
      <c r="C245" s="42" t="s">
        <v>421</v>
      </c>
      <c r="D245" s="15" t="s">
        <v>45</v>
      </c>
      <c r="E245" s="38">
        <v>1</v>
      </c>
      <c r="F245" s="58"/>
      <c r="G245" s="54">
        <f t="shared" si="5"/>
        <v>0</v>
      </c>
      <c r="H245" s="84"/>
    </row>
    <row r="246" spans="1:8" x14ac:dyDescent="0.55000000000000004">
      <c r="A246" s="127">
        <v>6</v>
      </c>
      <c r="B246" s="14" t="s">
        <v>427</v>
      </c>
      <c r="C246" s="42" t="s">
        <v>423</v>
      </c>
      <c r="D246" s="15" t="s">
        <v>45</v>
      </c>
      <c r="E246" s="38">
        <v>1</v>
      </c>
      <c r="F246" s="58"/>
      <c r="G246" s="54">
        <f t="shared" si="5"/>
        <v>0</v>
      </c>
      <c r="H246" s="84"/>
    </row>
    <row r="247" spans="1:8" x14ac:dyDescent="0.55000000000000004">
      <c r="A247" s="127">
        <v>7</v>
      </c>
      <c r="B247" s="14" t="s">
        <v>428</v>
      </c>
      <c r="C247" s="42" t="s">
        <v>425</v>
      </c>
      <c r="D247" s="15" t="s">
        <v>45</v>
      </c>
      <c r="E247" s="38">
        <v>2</v>
      </c>
      <c r="F247" s="58"/>
      <c r="G247" s="54">
        <f t="shared" si="5"/>
        <v>0</v>
      </c>
      <c r="H247" s="84"/>
    </row>
    <row r="248" spans="1:8" x14ac:dyDescent="0.55000000000000004">
      <c r="A248" s="127">
        <v>8</v>
      </c>
      <c r="B248" s="14" t="s">
        <v>430</v>
      </c>
      <c r="C248" s="42" t="s">
        <v>472</v>
      </c>
      <c r="D248" s="15" t="s">
        <v>429</v>
      </c>
      <c r="E248" s="38">
        <v>0</v>
      </c>
      <c r="F248" s="58"/>
      <c r="G248" s="54">
        <f t="shared" si="5"/>
        <v>0</v>
      </c>
      <c r="H248" s="84"/>
    </row>
    <row r="249" spans="1:8" ht="14" thickBot="1" x14ac:dyDescent="0.6">
      <c r="A249" s="128">
        <v>9</v>
      </c>
      <c r="B249" s="88" t="s">
        <v>431</v>
      </c>
      <c r="C249" s="129" t="s">
        <v>413</v>
      </c>
      <c r="D249" s="86" t="s">
        <v>414</v>
      </c>
      <c r="E249" s="141">
        <v>4</v>
      </c>
      <c r="F249" s="131"/>
      <c r="G249" s="94">
        <f t="shared" si="5"/>
        <v>0</v>
      </c>
      <c r="H249" s="90"/>
    </row>
    <row r="250" spans="1:8" x14ac:dyDescent="0.55000000000000004">
      <c r="A250" s="43"/>
      <c r="B250" s="171" t="s">
        <v>432</v>
      </c>
      <c r="C250" s="171"/>
      <c r="D250" s="171"/>
      <c r="E250" s="171"/>
    </row>
    <row r="252" spans="1:8" ht="14.25" thickBot="1" x14ac:dyDescent="0.65">
      <c r="A252" s="5"/>
      <c r="B252" s="5"/>
      <c r="C252" s="6" t="s">
        <v>433</v>
      </c>
      <c r="E252" s="3"/>
    </row>
    <row r="253" spans="1:8" ht="14" thickBot="1" x14ac:dyDescent="0.6">
      <c r="A253" s="120" t="s">
        <v>1</v>
      </c>
      <c r="B253" s="121"/>
      <c r="C253" s="133" t="s">
        <v>2</v>
      </c>
      <c r="D253" s="121" t="s">
        <v>3</v>
      </c>
      <c r="E253" s="123" t="s">
        <v>4</v>
      </c>
      <c r="F253" s="122" t="s">
        <v>5</v>
      </c>
      <c r="G253" s="124" t="s">
        <v>6</v>
      </c>
    </row>
    <row r="254" spans="1:8" ht="20.75" x14ac:dyDescent="0.55000000000000004">
      <c r="A254" s="136">
        <v>1</v>
      </c>
      <c r="B254" s="80" t="s">
        <v>434</v>
      </c>
      <c r="C254" s="140" t="s">
        <v>466</v>
      </c>
      <c r="D254" s="142" t="s">
        <v>429</v>
      </c>
      <c r="E254" s="138">
        <v>0</v>
      </c>
      <c r="F254" s="126"/>
      <c r="G254" s="92">
        <f t="shared" ref="G254:G260" si="6">E254*F254</f>
        <v>0</v>
      </c>
      <c r="H254" s="82"/>
    </row>
    <row r="255" spans="1:8" x14ac:dyDescent="0.55000000000000004">
      <c r="A255" s="127">
        <v>2</v>
      </c>
      <c r="B255" s="14" t="s">
        <v>435</v>
      </c>
      <c r="C255" s="42" t="s">
        <v>437</v>
      </c>
      <c r="D255" s="15" t="s">
        <v>317</v>
      </c>
      <c r="E255" s="38">
        <v>80</v>
      </c>
      <c r="F255" s="58"/>
      <c r="G255" s="54">
        <f t="shared" si="6"/>
        <v>0</v>
      </c>
      <c r="H255" s="84"/>
    </row>
    <row r="256" spans="1:8" ht="20.75" x14ac:dyDescent="0.55000000000000004">
      <c r="A256" s="127">
        <v>3</v>
      </c>
      <c r="B256" s="14" t="s">
        <v>436</v>
      </c>
      <c r="C256" s="42" t="s">
        <v>470</v>
      </c>
      <c r="D256" s="15" t="s">
        <v>317</v>
      </c>
      <c r="E256" s="38">
        <v>0</v>
      </c>
      <c r="F256" s="58"/>
      <c r="G256" s="54">
        <f t="shared" si="6"/>
        <v>0</v>
      </c>
      <c r="H256" s="84"/>
    </row>
    <row r="257" spans="1:8" ht="20.75" x14ac:dyDescent="0.55000000000000004">
      <c r="A257" s="127">
        <v>4</v>
      </c>
      <c r="B257" s="14" t="s">
        <v>438</v>
      </c>
      <c r="C257" s="42" t="s">
        <v>441</v>
      </c>
      <c r="D257" s="15" t="s">
        <v>414</v>
      </c>
      <c r="E257" s="38">
        <f>SUM(G133:G176,G182:G208,G212:G225,G229:G237,G241:G249,G254:G256,G259:G260)</f>
        <v>0</v>
      </c>
      <c r="F257" s="58"/>
      <c r="G257" s="54">
        <f t="shared" si="6"/>
        <v>0</v>
      </c>
      <c r="H257" s="84"/>
    </row>
    <row r="258" spans="1:8" ht="20.75" x14ac:dyDescent="0.55000000000000004">
      <c r="A258" s="127">
        <v>5</v>
      </c>
      <c r="B258" s="14" t="s">
        <v>439</v>
      </c>
      <c r="C258" s="42" t="s">
        <v>443</v>
      </c>
      <c r="D258" s="15" t="s">
        <v>414</v>
      </c>
      <c r="E258" s="38">
        <f>E257</f>
        <v>0</v>
      </c>
      <c r="F258" s="58"/>
      <c r="G258" s="54">
        <f t="shared" si="6"/>
        <v>0</v>
      </c>
      <c r="H258" s="84"/>
    </row>
    <row r="259" spans="1:8" x14ac:dyDescent="0.55000000000000004">
      <c r="A259" s="127">
        <v>6</v>
      </c>
      <c r="B259" s="14" t="s">
        <v>440</v>
      </c>
      <c r="C259" s="42" t="s">
        <v>444</v>
      </c>
      <c r="D259" s="15" t="s">
        <v>45</v>
      </c>
      <c r="E259" s="38">
        <v>1</v>
      </c>
      <c r="F259" s="58"/>
      <c r="G259" s="54">
        <f t="shared" si="6"/>
        <v>0</v>
      </c>
      <c r="H259" s="84"/>
    </row>
    <row r="260" spans="1:8" ht="21" thickBot="1" x14ac:dyDescent="0.6">
      <c r="A260" s="128">
        <v>7</v>
      </c>
      <c r="B260" s="88" t="s">
        <v>442</v>
      </c>
      <c r="C260" s="129" t="s">
        <v>471</v>
      </c>
      <c r="D260" s="86" t="s">
        <v>45</v>
      </c>
      <c r="E260" s="130">
        <v>6</v>
      </c>
      <c r="F260" s="131"/>
      <c r="G260" s="94">
        <f t="shared" si="6"/>
        <v>0</v>
      </c>
      <c r="H260" s="90"/>
    </row>
    <row r="264" spans="1:8" ht="14" x14ac:dyDescent="0.6">
      <c r="C264" s="47" t="s">
        <v>445</v>
      </c>
    </row>
    <row r="265" spans="1:8" ht="14" x14ac:dyDescent="0.6">
      <c r="C265" s="47"/>
    </row>
    <row r="266" spans="1:8" x14ac:dyDescent="0.55000000000000004">
      <c r="C266" s="75" t="str">
        <f>C5</f>
        <v>S1 MATERIAL VEČJE VREDNOSTI</v>
      </c>
      <c r="G266" s="72">
        <v>0</v>
      </c>
    </row>
    <row r="267" spans="1:8" x14ac:dyDescent="0.55000000000000004">
      <c r="C267" s="75" t="str">
        <f>C80</f>
        <v>S2 OSTALI MATERIAL</v>
      </c>
      <c r="G267" s="72">
        <v>0</v>
      </c>
    </row>
    <row r="268" spans="1:8" x14ac:dyDescent="0.55000000000000004">
      <c r="C268" s="75" t="str">
        <f>C126</f>
        <v>S3 SPECIFIČEN MATERIAL</v>
      </c>
      <c r="G268" s="72">
        <v>0</v>
      </c>
    </row>
    <row r="269" spans="1:8" x14ac:dyDescent="0.55000000000000004">
      <c r="C269" s="60" t="str">
        <f>C131</f>
        <v>S4 GRADBENA DELA</v>
      </c>
      <c r="G269" s="61">
        <f>SUM(G133:G176)</f>
        <v>0</v>
      </c>
    </row>
    <row r="270" spans="1:8" x14ac:dyDescent="0.55000000000000004">
      <c r="C270" s="60" t="str">
        <f>C180</f>
        <v>S5 MONTAŽNA DELA</v>
      </c>
      <c r="G270" s="61">
        <f>SUM(G182:G208)</f>
        <v>0</v>
      </c>
    </row>
    <row r="271" spans="1:8" x14ac:dyDescent="0.55000000000000004">
      <c r="C271" s="60" t="str">
        <f>C210</f>
        <v>S6 MERITVE</v>
      </c>
      <c r="G271" s="72">
        <v>0</v>
      </c>
    </row>
    <row r="272" spans="1:8" x14ac:dyDescent="0.55000000000000004">
      <c r="C272" s="60" t="str">
        <f>C227</f>
        <v>S7 TEHNIČNA DOKUMENTACIJA</v>
      </c>
      <c r="G272" s="61">
        <f>SUM(G229:G237)</f>
        <v>0</v>
      </c>
    </row>
    <row r="273" spans="1:7" x14ac:dyDescent="0.55000000000000004">
      <c r="C273" s="60" t="str">
        <f>C239</f>
        <v>S8 POSTAVITEV ZABOJNIKA AAN</v>
      </c>
      <c r="G273" s="61">
        <f>SUM(G241:G249)</f>
        <v>0</v>
      </c>
    </row>
    <row r="274" spans="1:7" x14ac:dyDescent="0.55000000000000004">
      <c r="C274" s="60" t="str">
        <f>C252</f>
        <v>S9 OSTALO</v>
      </c>
      <c r="G274" s="61">
        <f>SUM(G254:G260)</f>
        <v>0</v>
      </c>
    </row>
    <row r="275" spans="1:7" ht="14" thickBot="1" x14ac:dyDescent="0.6">
      <c r="A275" s="48"/>
      <c r="B275" s="48"/>
      <c r="C275" s="49"/>
      <c r="D275" s="48"/>
      <c r="E275" s="48"/>
      <c r="F275" s="49"/>
      <c r="G275" s="59"/>
    </row>
    <row r="276" spans="1:7" ht="24" customHeight="1" thickTop="1" x14ac:dyDescent="0.6">
      <c r="F276" s="4"/>
      <c r="G276" s="167">
        <f t="shared" ref="G276" si="7">SUM(G269:G275)</f>
        <v>0</v>
      </c>
    </row>
    <row r="279" spans="1:7" x14ac:dyDescent="0.55000000000000004">
      <c r="C279" s="74" t="s">
        <v>446</v>
      </c>
    </row>
    <row r="280" spans="1:7" x14ac:dyDescent="0.55000000000000004">
      <c r="C280" s="73" t="s">
        <v>447</v>
      </c>
    </row>
    <row r="286" spans="1:7" x14ac:dyDescent="0.55000000000000004">
      <c r="C286" s="2" t="s">
        <v>475</v>
      </c>
    </row>
    <row r="287" spans="1:7" x14ac:dyDescent="0.55000000000000004">
      <c r="C287" s="148"/>
      <c r="D287" s="76"/>
    </row>
    <row r="288" spans="1:7" x14ac:dyDescent="0.55000000000000004">
      <c r="C288" s="147"/>
    </row>
    <row r="289" spans="3:4" x14ac:dyDescent="0.55000000000000004">
      <c r="C289" s="2" t="s">
        <v>474</v>
      </c>
    </row>
    <row r="290" spans="3:4" x14ac:dyDescent="0.55000000000000004">
      <c r="C290" s="149"/>
      <c r="D290" s="76"/>
    </row>
    <row r="291" spans="3:4" x14ac:dyDescent="0.55000000000000004">
      <c r="C291" s="147"/>
    </row>
    <row r="292" spans="3:4" x14ac:dyDescent="0.55000000000000004">
      <c r="C292" s="150" t="s">
        <v>476</v>
      </c>
    </row>
    <row r="293" spans="3:4" x14ac:dyDescent="0.55000000000000004">
      <c r="C293" s="154"/>
      <c r="D293" s="153"/>
    </row>
    <row r="294" spans="3:4" x14ac:dyDescent="0.55000000000000004">
      <c r="C294" s="152"/>
      <c r="D294" s="151"/>
    </row>
    <row r="295" spans="3:4" x14ac:dyDescent="0.55000000000000004">
      <c r="C295" s="147"/>
    </row>
  </sheetData>
  <customSheetViews>
    <customSheetView guid="{09C2D93A-8A13-4D6C-8A29-DE15AE99F2F6}" topLeftCell="A217">
      <selection activeCell="G229" sqref="G229:G236"/>
      <pageMargins left="0.7" right="0.7" top="0.75" bottom="0.75" header="0.3" footer="0.3"/>
      <pageSetup paperSize="9" orientation="portrait" horizontalDpi="4294967295" verticalDpi="4294967295" r:id="rId1"/>
    </customSheetView>
  </customSheetViews>
  <mergeCells count="3">
    <mergeCell ref="B177:E177"/>
    <mergeCell ref="B178:E178"/>
    <mergeCell ref="B250:E250"/>
  </mergeCells>
  <conditionalFormatting sqref="G269:G270 G272:G274">
    <cfRule type="cellIs" dxfId="0" priority="1" operator="equal">
      <formula>0</formula>
    </cfRule>
  </conditionalFormatting>
  <pageMargins left="0.23622047244094491" right="0.23622047244094491" top="0.39370078740157483" bottom="0.59055118110236227" header="0.31496062992125984" footer="0.31496062992125984"/>
  <pageSetup paperSize="9" fitToHeight="0" orientation="landscape" horizontalDpi="4294967295" verticalDpi="4294967295"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1</vt:i4>
      </vt:variant>
    </vt:vector>
  </HeadingPairs>
  <TitlesOfParts>
    <vt:vector size="3" baseType="lpstr">
      <vt:lpstr>Navodila za izpolnjevanje</vt:lpstr>
      <vt:lpstr>Vzorec popisnih postavk</vt:lpstr>
      <vt:lpstr>'Vzorec popisnih postavk'!Področje_tiskanja</vt:lpstr>
    </vt:vector>
  </TitlesOfParts>
  <Company>Telekom Slovenije d.d.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Kozar Aleš</dc:creator>
  <cp:lastModifiedBy>Rune-SI</cp:lastModifiedBy>
  <cp:lastPrinted>2019-09-19T02:43:44Z</cp:lastPrinted>
  <dcterms:created xsi:type="dcterms:W3CDTF">2019-09-13T11:38:07Z</dcterms:created>
  <dcterms:modified xsi:type="dcterms:W3CDTF">2019-09-19T02:44:03Z</dcterms:modified>
</cp:coreProperties>
</file>