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nas1.cloud.ruralnetwork.eu\ENIA-BUSINESS-OPERATIONS\Skupno\RUNE GOŠO\GOŠO 6\10_Razpis za izbiro izvajalcev GOŠO6\01_Razpisna dokumentacija\Objava za na splet\"/>
    </mc:Choice>
  </mc:AlternateContent>
  <xr:revisionPtr revIDLastSave="0" documentId="13_ncr:1_{193CAC00-01CE-4CFE-913A-A73749CB1DD1}" xr6:coauthVersionLast="47" xr6:coauthVersionMax="47" xr10:uidLastSave="{00000000-0000-0000-0000-000000000000}"/>
  <bookViews>
    <workbookView xWindow="-120" yWindow="-120" windowWidth="29040" windowHeight="15720" xr2:uid="{00000000-000D-0000-FFFF-FFFF00000000}"/>
  </bookViews>
  <sheets>
    <sheet name="2.1 Kalkulativni elementi" sheetId="9" r:id="rId1"/>
    <sheet name="2.2 Ponudbeni predraču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6" i="3" l="1"/>
  <c r="D197" i="3"/>
  <c r="D198" i="3"/>
  <c r="D10" i="3" l="1"/>
  <c r="F10" i="3" s="1"/>
  <c r="D11" i="3"/>
  <c r="F11" i="3" s="1"/>
  <c r="D12" i="3"/>
  <c r="F12" i="3" s="1"/>
  <c r="D13" i="3"/>
  <c r="F13" i="3" s="1"/>
  <c r="D18" i="3"/>
  <c r="F18" i="3" s="1"/>
  <c r="D19" i="3"/>
  <c r="F19" i="3" s="1"/>
  <c r="D20" i="3"/>
  <c r="F20" i="3" s="1"/>
  <c r="D21" i="3"/>
  <c r="F21" i="3" s="1"/>
  <c r="D26" i="3"/>
  <c r="F26" i="3" s="1"/>
  <c r="D27" i="3"/>
  <c r="F27" i="3" s="1"/>
  <c r="D28" i="3"/>
  <c r="F28" i="3" s="1"/>
  <c r="D29" i="3"/>
  <c r="F29" i="3" s="1"/>
  <c r="D37" i="3"/>
  <c r="F37" i="3" s="1"/>
  <c r="D38" i="3"/>
  <c r="F38" i="3" s="1"/>
  <c r="D39" i="3"/>
  <c r="F39" i="3" s="1"/>
  <c r="D45" i="3"/>
  <c r="F45" i="3" s="1"/>
  <c r="D46" i="3"/>
  <c r="F46" i="3" s="1"/>
  <c r="D47" i="3"/>
  <c r="F47" i="3" s="1"/>
  <c r="D48" i="3"/>
  <c r="F48" i="3" s="1"/>
  <c r="D53" i="3"/>
  <c r="F53" i="3" s="1"/>
  <c r="D55" i="3"/>
  <c r="D56" i="3"/>
  <c r="F56" i="3" s="1"/>
  <c r="D62" i="3"/>
  <c r="F62" i="3" s="1"/>
  <c r="D64" i="3"/>
  <c r="D65" i="3"/>
  <c r="F65" i="3" s="1"/>
  <c r="D66" i="3"/>
  <c r="F66" i="3" s="1"/>
  <c r="D67" i="9"/>
  <c r="D72" i="3"/>
  <c r="D74" i="3"/>
  <c r="F74" i="3" s="1"/>
  <c r="D75" i="3"/>
  <c r="F75" i="3" s="1"/>
  <c r="D82" i="3"/>
  <c r="F82" i="3" s="1"/>
  <c r="D84" i="3"/>
  <c r="F84" i="3" s="1"/>
  <c r="D85" i="3"/>
  <c r="F85" i="3" s="1"/>
  <c r="D93" i="3"/>
  <c r="F93" i="3" s="1"/>
  <c r="D94" i="3"/>
  <c r="F94" i="3" s="1"/>
  <c r="D61" i="3"/>
  <c r="F61" i="3" s="1"/>
  <c r="D99" i="9"/>
  <c r="D101" i="3"/>
  <c r="F101" i="3" s="1"/>
  <c r="D109" i="3"/>
  <c r="F109" i="3" s="1"/>
  <c r="D117" i="3"/>
  <c r="F117" i="3" s="1"/>
  <c r="D119" i="3"/>
  <c r="F119" i="3" s="1"/>
  <c r="D123" i="3"/>
  <c r="F123" i="3" s="1"/>
  <c r="D125" i="3"/>
  <c r="F125" i="3" s="1"/>
  <c r="D127" i="3"/>
  <c r="F127" i="3" s="1"/>
  <c r="D131" i="3"/>
  <c r="F131" i="3" s="1"/>
  <c r="D133" i="3"/>
  <c r="F133" i="3" s="1"/>
  <c r="D135" i="3"/>
  <c r="F135" i="3" s="1"/>
  <c r="D158" i="9"/>
  <c r="D162" i="3"/>
  <c r="F162" i="3" s="1"/>
  <c r="D163" i="3"/>
  <c r="F163" i="3" s="1"/>
  <c r="D165" i="3"/>
  <c r="F165" i="3" s="1"/>
  <c r="D170" i="3"/>
  <c r="F170" i="3" s="1"/>
  <c r="D171" i="3"/>
  <c r="F171" i="3" s="1"/>
  <c r="D173" i="3"/>
  <c r="F173" i="3" s="1"/>
  <c r="D178" i="3"/>
  <c r="F178" i="3" s="1"/>
  <c r="D179" i="3"/>
  <c r="F179" i="3" s="1"/>
  <c r="D181" i="3"/>
  <c r="F181" i="3" s="1"/>
  <c r="D183" i="3"/>
  <c r="F183" i="3" s="1"/>
  <c r="D186" i="3"/>
  <c r="F186" i="3" s="1"/>
  <c r="D187" i="3"/>
  <c r="F187" i="3" s="1"/>
  <c r="D189" i="3"/>
  <c r="F189" i="3" s="1"/>
  <c r="D191" i="3"/>
  <c r="F191" i="3" s="1"/>
  <c r="D195" i="3"/>
  <c r="F195" i="3" s="1"/>
  <c r="F197" i="3"/>
  <c r="D203" i="3"/>
  <c r="F203" i="3" s="1"/>
  <c r="D205" i="3"/>
  <c r="F205" i="3" s="1"/>
  <c r="D207" i="3"/>
  <c r="D208" i="3"/>
  <c r="F208" i="3" s="1"/>
  <c r="D9" i="3"/>
  <c r="F9" i="3" s="1"/>
  <c r="D6" i="3"/>
  <c r="D209" i="3"/>
  <c r="F209" i="3" s="1"/>
  <c r="D202" i="3"/>
  <c r="F202" i="3" s="1"/>
  <c r="D204" i="3"/>
  <c r="F204" i="3" s="1"/>
  <c r="D201" i="3"/>
  <c r="F196" i="3"/>
  <c r="F198" i="3"/>
  <c r="D199" i="3"/>
  <c r="F199" i="3" s="1"/>
  <c r="D104" i="3"/>
  <c r="F104" i="3" s="1"/>
  <c r="D105" i="3"/>
  <c r="F105" i="3" s="1"/>
  <c r="D106" i="3"/>
  <c r="F106" i="3" s="1"/>
  <c r="D107" i="3"/>
  <c r="F107" i="3" s="1"/>
  <c r="D108" i="3"/>
  <c r="F108" i="3" s="1"/>
  <c r="D110" i="3"/>
  <c r="F110" i="3" s="1"/>
  <c r="D111" i="3"/>
  <c r="F111" i="3" s="1"/>
  <c r="D112" i="3"/>
  <c r="F112" i="3" s="1"/>
  <c r="D113" i="3"/>
  <c r="F113" i="3" s="1"/>
  <c r="D114" i="3"/>
  <c r="F114" i="3" s="1"/>
  <c r="D115" i="3"/>
  <c r="F115" i="3" s="1"/>
  <c r="D116" i="3"/>
  <c r="F116" i="3" s="1"/>
  <c r="D118" i="3"/>
  <c r="F118" i="3" s="1"/>
  <c r="D120" i="3"/>
  <c r="F120" i="3" s="1"/>
  <c r="D121" i="3"/>
  <c r="F121" i="3" s="1"/>
  <c r="D122" i="3"/>
  <c r="F122" i="3" s="1"/>
  <c r="D124" i="3"/>
  <c r="F124" i="3" s="1"/>
  <c r="D126" i="3"/>
  <c r="F126" i="3" s="1"/>
  <c r="D128" i="3"/>
  <c r="F128" i="3" s="1"/>
  <c r="D129" i="3"/>
  <c r="F129" i="3" s="1"/>
  <c r="D130" i="3"/>
  <c r="F130" i="3" s="1"/>
  <c r="D132" i="3"/>
  <c r="F132" i="3" s="1"/>
  <c r="D134" i="3"/>
  <c r="F134" i="3" s="1"/>
  <c r="D136" i="3"/>
  <c r="F136" i="3" s="1"/>
  <c r="D137" i="3"/>
  <c r="F137" i="3" s="1"/>
  <c r="D138" i="3"/>
  <c r="F138" i="3" s="1"/>
  <c r="D140" i="3"/>
  <c r="F140" i="3" s="1"/>
  <c r="D141" i="3"/>
  <c r="F141" i="3" s="1"/>
  <c r="D142" i="3"/>
  <c r="F142" i="3" s="1"/>
  <c r="D143" i="3"/>
  <c r="F143" i="3" s="1"/>
  <c r="D144" i="3"/>
  <c r="F144" i="3" s="1"/>
  <c r="D145" i="3"/>
  <c r="F145" i="3" s="1"/>
  <c r="D146" i="3"/>
  <c r="F146" i="3" s="1"/>
  <c r="D147" i="3"/>
  <c r="F147" i="3" s="1"/>
  <c r="D148" i="3"/>
  <c r="F148" i="3" s="1"/>
  <c r="D149" i="3"/>
  <c r="F149" i="3" s="1"/>
  <c r="D150" i="3"/>
  <c r="F150" i="3" s="1"/>
  <c r="D151" i="3"/>
  <c r="F151" i="3" s="1"/>
  <c r="D152" i="3"/>
  <c r="F152" i="3" s="1"/>
  <c r="D153" i="3"/>
  <c r="F153" i="3" s="1"/>
  <c r="D154" i="3"/>
  <c r="F154" i="3" s="1"/>
  <c r="D155" i="3"/>
  <c r="F155" i="3" s="1"/>
  <c r="D156" i="3"/>
  <c r="F156" i="3" s="1"/>
  <c r="D157" i="3"/>
  <c r="F157" i="3" s="1"/>
  <c r="D159" i="3"/>
  <c r="D160" i="3"/>
  <c r="F160" i="3" s="1"/>
  <c r="D161" i="3"/>
  <c r="F161" i="3" s="1"/>
  <c r="D164" i="3"/>
  <c r="F164" i="3" s="1"/>
  <c r="D166" i="3"/>
  <c r="F166" i="3" s="1"/>
  <c r="D167" i="3"/>
  <c r="F167" i="3" s="1"/>
  <c r="D168" i="3"/>
  <c r="F168" i="3" s="1"/>
  <c r="D169" i="3"/>
  <c r="F169" i="3" s="1"/>
  <c r="D172" i="3"/>
  <c r="F172" i="3" s="1"/>
  <c r="D174" i="3"/>
  <c r="F174" i="3" s="1"/>
  <c r="D175" i="3"/>
  <c r="F175" i="3" s="1"/>
  <c r="D176" i="3"/>
  <c r="F176" i="3" s="1"/>
  <c r="D177" i="3"/>
  <c r="F177" i="3" s="1"/>
  <c r="D180" i="3"/>
  <c r="F180" i="3" s="1"/>
  <c r="D182" i="3"/>
  <c r="F182" i="3" s="1"/>
  <c r="D184" i="3"/>
  <c r="F184" i="3" s="1"/>
  <c r="D185" i="3"/>
  <c r="F185" i="3" s="1"/>
  <c r="D188" i="3"/>
  <c r="F188" i="3" s="1"/>
  <c r="D190" i="3"/>
  <c r="F190" i="3" s="1"/>
  <c r="D192" i="3"/>
  <c r="F192" i="3" s="1"/>
  <c r="D193" i="3"/>
  <c r="F193" i="3" s="1"/>
  <c r="D103" i="3"/>
  <c r="D100" i="3"/>
  <c r="D92" i="3"/>
  <c r="F92" i="3" s="1"/>
  <c r="D95" i="3"/>
  <c r="F95" i="3" s="1"/>
  <c r="D96" i="3"/>
  <c r="F96" i="3" s="1"/>
  <c r="D97" i="3"/>
  <c r="F97" i="3" s="1"/>
  <c r="D98" i="3"/>
  <c r="F98" i="3" s="1"/>
  <c r="D91" i="3"/>
  <c r="D79" i="3"/>
  <c r="F79" i="3" s="1"/>
  <c r="D80" i="3"/>
  <c r="F80" i="3" s="1"/>
  <c r="D81" i="3"/>
  <c r="F81" i="3" s="1"/>
  <c r="D83" i="3"/>
  <c r="F83" i="3" s="1"/>
  <c r="D86" i="3"/>
  <c r="F86" i="3" s="1"/>
  <c r="D87" i="3"/>
  <c r="F87" i="3" s="1"/>
  <c r="D88" i="3"/>
  <c r="F88" i="3" s="1"/>
  <c r="D89" i="3"/>
  <c r="F89" i="3" s="1"/>
  <c r="D78" i="3"/>
  <c r="F78" i="3" s="1"/>
  <c r="D73" i="3"/>
  <c r="F73" i="3" s="1"/>
  <c r="D71" i="3"/>
  <c r="F71" i="3" s="1"/>
  <c r="D69" i="3"/>
  <c r="F69" i="3" s="1"/>
  <c r="D68" i="3"/>
  <c r="D57" i="3"/>
  <c r="F57" i="3" s="1"/>
  <c r="D58" i="3"/>
  <c r="F58" i="3" s="1"/>
  <c r="D59" i="3"/>
  <c r="F59" i="3" s="1"/>
  <c r="D60" i="3"/>
  <c r="F60" i="3" s="1"/>
  <c r="D40" i="3"/>
  <c r="F40" i="3" s="1"/>
  <c r="D41" i="3"/>
  <c r="F41" i="3" s="1"/>
  <c r="D42" i="3"/>
  <c r="F42" i="3" s="1"/>
  <c r="D32" i="3"/>
  <c r="F32" i="3" s="1"/>
  <c r="D33" i="3"/>
  <c r="F33" i="3" s="1"/>
  <c r="D34" i="3"/>
  <c r="F34" i="3" s="1"/>
  <c r="D49" i="3"/>
  <c r="F49" i="3" s="1"/>
  <c r="D50" i="3"/>
  <c r="F50" i="3" s="1"/>
  <c r="D51" i="3"/>
  <c r="F51" i="3" s="1"/>
  <c r="D52" i="3"/>
  <c r="F52" i="3" s="1"/>
  <c r="D44" i="3"/>
  <c r="D36" i="3"/>
  <c r="D31" i="3"/>
  <c r="D7" i="3"/>
  <c r="F7" i="3" s="1"/>
  <c r="D8" i="3"/>
  <c r="F8" i="3" s="1"/>
  <c r="D14" i="3"/>
  <c r="F14" i="3" s="1"/>
  <c r="D15" i="3"/>
  <c r="F15" i="3" s="1"/>
  <c r="D16" i="3"/>
  <c r="F16" i="3" s="1"/>
  <c r="D17" i="3"/>
  <c r="F17" i="3" s="1"/>
  <c r="D22" i="3"/>
  <c r="F22" i="3" s="1"/>
  <c r="D23" i="3"/>
  <c r="F23" i="3" s="1"/>
  <c r="D24" i="3"/>
  <c r="F24" i="3" s="1"/>
  <c r="D25" i="3"/>
  <c r="F25" i="3" s="1"/>
  <c r="F229" i="3" l="1"/>
  <c r="F224" i="3"/>
  <c r="F36" i="3"/>
  <c r="F217" i="3" s="1"/>
  <c r="D139" i="3" l="1"/>
  <c r="F139" i="3" s="1"/>
  <c r="F207" i="3" l="1"/>
  <c r="F231" i="3" s="1"/>
  <c r="F201" i="3"/>
  <c r="F230" i="3" s="1"/>
  <c r="F159" i="3"/>
  <c r="F228" i="3" s="1"/>
  <c r="F103" i="3"/>
  <c r="F227" i="3" s="1"/>
  <c r="F100" i="3"/>
  <c r="F226" i="3" s="1"/>
  <c r="F91" i="3"/>
  <c r="F225" i="3" s="1"/>
  <c r="F72" i="3"/>
  <c r="F222" i="3" s="1"/>
  <c r="F68" i="3"/>
  <c r="F221" i="3" s="1"/>
  <c r="F64" i="3"/>
  <c r="F220" i="3" s="1"/>
  <c r="F55" i="3"/>
  <c r="F219" i="3" s="1"/>
  <c r="F44" i="3"/>
  <c r="F218" i="3" s="1"/>
  <c r="F31" i="3"/>
  <c r="F216" i="3" s="1"/>
  <c r="F6" i="3"/>
  <c r="F215" i="3" s="1"/>
  <c r="F214" i="3" l="1"/>
  <c r="F223" i="3"/>
  <c r="F233" i="3" l="1"/>
  <c r="F235" i="3" s="1"/>
</calcChain>
</file>

<file path=xl/sharedStrings.xml><?xml version="1.0" encoding="utf-8"?>
<sst xmlns="http://schemas.openxmlformats.org/spreadsheetml/2006/main" count="1197" uniqueCount="420">
  <si>
    <t>Šifra</t>
  </si>
  <si>
    <t>Postavka</t>
  </si>
  <si>
    <t>EM</t>
  </si>
  <si>
    <t>Cena</t>
  </si>
  <si>
    <t>S1 MATERIAL VEČJE VREDNOSTI</t>
  </si>
  <si>
    <t>S1-1 Optični kabli</t>
  </si>
  <si>
    <t>M</t>
  </si>
  <si>
    <t>S1-2 Cevi in oprema za cevi</t>
  </si>
  <si>
    <t>KOS</t>
  </si>
  <si>
    <t>Čep za mikrocev 18/14</t>
  </si>
  <si>
    <t>Spojka za mikrocev 18/14</t>
  </si>
  <si>
    <t>S1-2-16</t>
  </si>
  <si>
    <t>S1-3 Jaški in pokrovi</t>
  </si>
  <si>
    <t>S1-4 Montažni pribor za nadzemne kable</t>
  </si>
  <si>
    <t>S1-4-12</t>
  </si>
  <si>
    <t>S1-4-4</t>
  </si>
  <si>
    <t>S1-4-13</t>
  </si>
  <si>
    <t>S1-4-8</t>
  </si>
  <si>
    <t>S1-4-17</t>
  </si>
  <si>
    <t>Žleb zaščitni, plastični 2500x60 mm</t>
  </si>
  <si>
    <t>S1-4-23</t>
  </si>
  <si>
    <t>SAT 10 spona za al. trak</t>
  </si>
  <si>
    <t>S1-4-24</t>
  </si>
  <si>
    <t>Trak aluminij 1x10mm</t>
  </si>
  <si>
    <t>S1-5 Optične spojke</t>
  </si>
  <si>
    <t>S1-5-12</t>
  </si>
  <si>
    <t>S1-5-13</t>
  </si>
  <si>
    <t>S1-5-14</t>
  </si>
  <si>
    <t>S1-5-15</t>
  </si>
  <si>
    <t>S1-5-16</t>
  </si>
  <si>
    <t>S1-5-17</t>
  </si>
  <si>
    <t>Spojka optična od 384 do 576 spojev, komplet s pladnji, tesnili in montažnim priborom za montažo na steno</t>
  </si>
  <si>
    <t>S1-6 Kabelske omare (PAN)</t>
  </si>
  <si>
    <t>S1-6-8</t>
  </si>
  <si>
    <t>Naročniška optična distribucijska omara
Omara (spojka) za optični kabel do 48 vlaken, približnih dimenzij 290x230x124 mm, z možnostjo nadometne in podometne montaže, IP54 za zunanjo in notranjo montažo, minimalne kapacitete 24 spojev, opremljena z eno zvarno kaseto in možnostjo še ene dodatne, s ključavnico in ključem</t>
  </si>
  <si>
    <t>S1-6-10</t>
  </si>
  <si>
    <t>Spojka optična za montažo na drog, z minimalno kapaciteto 96 zvarov</t>
  </si>
  <si>
    <t>S1-7  Drogovi</t>
  </si>
  <si>
    <t>S1-7-2</t>
  </si>
  <si>
    <t>Drog 7 m, lesen</t>
  </si>
  <si>
    <t>S1-7-3</t>
  </si>
  <si>
    <t>Drog 8 m, lesen</t>
  </si>
  <si>
    <t>S1-8 Spliterji</t>
  </si>
  <si>
    <t>S1-8-7</t>
  </si>
  <si>
    <t>S1-8-8</t>
  </si>
  <si>
    <t>PLC Spliter wide band v BOX izvedbi (ABS ohišju), vsa vlakna ITU-T G-657A1, konektoriziran LC/APC, vsi kabli s sekundarno zaščito vsaj 2 mm, dolžine vsaj 1 m, delilno razmerje 1:4</t>
  </si>
  <si>
    <t>S1-8-9</t>
  </si>
  <si>
    <t>PLC Spliter wide band v BOX izvedbi (ABS ohišju), vsa vlakna ITU-T G-657A1, konektoriziran LC/APC, vsi kabli s sekundarno zaščito vsaj 2 mm, dolžine vsaj 1 m, delilno razmerje 1:8</t>
  </si>
  <si>
    <t>S1-8-10</t>
  </si>
  <si>
    <t>PLC Spliter wide band v BOX izvedbi (ABS ohišju), vsa vlakna ITU-T G-657A1, konektoriziran LC/APC, vsi kabli s sekundarno zaščito vsaj 2 mm, dolžine vsaj 1 m, delilno razmerje 1:16</t>
  </si>
  <si>
    <t>S1-8-12</t>
  </si>
  <si>
    <t>PLC Spliter wide band v BOX izvedbi (ABS ohišju), vsa vlakna ITU-T G-657A1, konektoriziran LC/APC, vsi kabli s sekundarno zaščito vsaj 2 mm, dolžine vsaj 1 m, delilno razmerje 1:64</t>
  </si>
  <si>
    <t>S2 OSTALI MATERIAL</t>
  </si>
  <si>
    <t>S2-1 Cevi in pribor</t>
  </si>
  <si>
    <t>S2-1-1</t>
  </si>
  <si>
    <t>PEHD cev fi 20/16,4 mm, 6 bar</t>
  </si>
  <si>
    <t>S2-1-2</t>
  </si>
  <si>
    <t>Čep za cev PEHD fi 20 mm</t>
  </si>
  <si>
    <t>S2-1-3</t>
  </si>
  <si>
    <t>Spojka za PEHD cev fi 20 mm</t>
  </si>
  <si>
    <t>S2-1-13</t>
  </si>
  <si>
    <t>PEHD cev fi 50/42 mm, 10 bar</t>
  </si>
  <si>
    <t>S2-1-14</t>
  </si>
  <si>
    <t>Čep za cev PEHD fi 50</t>
  </si>
  <si>
    <t>S2-1-15</t>
  </si>
  <si>
    <t>Spojka za PEHD cev fi 50 mm</t>
  </si>
  <si>
    <t>S2-1-16</t>
  </si>
  <si>
    <t>PEHD cev fi 110/97.4 mm, 10 bar</t>
  </si>
  <si>
    <t>S2-1-17</t>
  </si>
  <si>
    <t>PVC cev fi 110/2 mm</t>
  </si>
  <si>
    <t>S2-1-18</t>
  </si>
  <si>
    <t>SF cev fi 32 z notranjo gladko in zunanjo rebrasto površino</t>
  </si>
  <si>
    <t>S2-1-20</t>
  </si>
  <si>
    <t>SF cev fi 110 z notranjo gladko in zunanjo rebrasto površino</t>
  </si>
  <si>
    <t>S2-1-21</t>
  </si>
  <si>
    <t>PEHD cev fi 50/42 mm, 4 bar</t>
  </si>
  <si>
    <t>S2-1-22</t>
  </si>
  <si>
    <t>PEHD cev fi 110/97.4 mm, 4 bar</t>
  </si>
  <si>
    <t>S2-3 Gradbeni material</t>
  </si>
  <si>
    <t>S2-3-9</t>
  </si>
  <si>
    <t>Pesek 0 - 4 s prevozom</t>
  </si>
  <si>
    <t>M3</t>
  </si>
  <si>
    <t>S2-3-1</t>
  </si>
  <si>
    <t>Pesek 0 - 8 s prevozom</t>
  </si>
  <si>
    <t>S2-3-8</t>
  </si>
  <si>
    <t>Drobljenec 0 - 16 s prevozom</t>
  </si>
  <si>
    <t>S2-3-2</t>
  </si>
  <si>
    <t>Drobljenec 0 - 30 s prevozom</t>
  </si>
  <si>
    <t>S2-3-4</t>
  </si>
  <si>
    <t>Beton C 8/10  s prevozom</t>
  </si>
  <si>
    <t>S2-3-5</t>
  </si>
  <si>
    <t>Beton C 16/20 s prevozom</t>
  </si>
  <si>
    <t>S2-3-6</t>
  </si>
  <si>
    <t>Beton C 25/30 s prevozom</t>
  </si>
  <si>
    <t>S2-3-7</t>
  </si>
  <si>
    <t>Beton C 12/15 s prevozom</t>
  </si>
  <si>
    <t>S3 SPECIFIČEN MATERIAL</t>
  </si>
  <si>
    <t>S3-6</t>
  </si>
  <si>
    <t>S4 GRADBENA DELA</t>
  </si>
  <si>
    <t>S4-1</t>
  </si>
  <si>
    <t>Trasiranje trase kabelske kanalizacije oz. TK linije, vključno s fotodokumentiranjem prvotnega stanja novih in obstoječih tras. Urejanje dokumentacije pregledanih obstoječih jaškov skladno z vsakokratno veljavno pogodbo RUO.</t>
  </si>
  <si>
    <t>S4-97</t>
  </si>
  <si>
    <t>M2</t>
  </si>
  <si>
    <t>S4-98</t>
  </si>
  <si>
    <t xml:space="preserve">M2 </t>
  </si>
  <si>
    <t>S4-5</t>
  </si>
  <si>
    <t>Dodatek za izdelavo mulde obračuna se kot dodatek pri asfaltiranju</t>
  </si>
  <si>
    <t xml:space="preserve">M  </t>
  </si>
  <si>
    <t>S4-88</t>
  </si>
  <si>
    <t>Odstranitev robnikov vključno z betonskim temeljem,  nakladanjem in odvozom v predelavo gradbenih odpadkov s predajo evidenčnih listov upravljavca predelovalnice, vse komplet. Dobava in polaganje cestnih betonskih robnikov 15/25/100 cm, odporni proti zmrzali in soli, komplet izkop, betonski temelj C 12/15, stičenjem ter zasip po položitvi - polaganje v ravnini, krivini, spuščeni, vse komplet</t>
  </si>
  <si>
    <t>S4-9</t>
  </si>
  <si>
    <t>Odstranjevanje betonskih plošč, kock, tlakovcev in prenos, (kar je bilo položeno na peščeno podlago in je ustrezne za ponovno vgradnjo), na začasno odlagališče, stroški začasnega odlagališča ter čiščenje in ponovna namestitev na peščeno podlago, fugiranje in ureditev okolice</t>
  </si>
  <si>
    <t xml:space="preserve">M3 </t>
  </si>
  <si>
    <t>S4-14</t>
  </si>
  <si>
    <t>Samo ročno vgrajevanje betona C12/15 za obbetoniranje kabelske kanalizacije, po predpisih upravljavca infrastrukture</t>
  </si>
  <si>
    <t>S4-90</t>
  </si>
  <si>
    <t>S4-91</t>
  </si>
  <si>
    <t>S4-92</t>
  </si>
  <si>
    <t>S4-94</t>
  </si>
  <si>
    <t>S4-95</t>
  </si>
  <si>
    <t>S4-99</t>
  </si>
  <si>
    <t>Dodatek zaradi zahtevnosti tehnološke izvedbe v geološko trdi kamnini ( VI. oz. VII. kategorije) gradbene trase in uporabi hidravličnih strojev za primerno izvedbo zahtevane globine. Dela se obračunajo po dejanskih vgrajenih količinah in na osnovi potrjenega gradbenega  dnevnika. (obračuna se kot dodatek k postavkam S4-90, S4-91, S4-92, S4-93, S4-94, S4-95, S4-96)</t>
  </si>
  <si>
    <t>S4-16</t>
  </si>
  <si>
    <t>S4-21</t>
  </si>
  <si>
    <t>S4-22</t>
  </si>
  <si>
    <t>S4-26</t>
  </si>
  <si>
    <t>Ročni izkop v zemljišču do vključno IV. ktg, kjer je teren za stroj nedostopen oz. je to zahteva lastnika zemljišča oz. upravljavca infrastrukture, plačilo na podlagi vpisa v gradbeni dnevnik</t>
  </si>
  <si>
    <t>S4-27</t>
  </si>
  <si>
    <t>S4-28</t>
  </si>
  <si>
    <t>S4-100</t>
  </si>
  <si>
    <t>S4-31</t>
  </si>
  <si>
    <t>S4-32</t>
  </si>
  <si>
    <t>Polaganje PVC cevi premera 110 mm v izkopan jarek za zaščito mikro cevi, prečkanje lokalnih cest, kjer ni možno izvesti podbojev</t>
  </si>
  <si>
    <t>S4-40</t>
  </si>
  <si>
    <t>S4-43</t>
  </si>
  <si>
    <t>S4-44</t>
  </si>
  <si>
    <t>Postavitev enojnega droga do 0/8 m v  zemljišču III. do vključno V.ktg., nakladanje in odvoz viška materiala na končno deponijo.</t>
  </si>
  <si>
    <t>S4-45</t>
  </si>
  <si>
    <t>Postavitev opore do 0/8 m na I drog v zemljišču III. do vključno V.ktg., nakladanje in odvoz viška materiala na končno deponijo.</t>
  </si>
  <si>
    <t>S4-46</t>
  </si>
  <si>
    <t>Dobava in vgradnja sidra iz žične vrvi (pletenice) v zem. III do vključno V.ktg., nakladanje in odvoz viška materiala ter stroški začasne in končne deponije</t>
  </si>
  <si>
    <t>S4-47</t>
  </si>
  <si>
    <t>S4-48</t>
  </si>
  <si>
    <t>Dobava in zamenjava sidra v zemljišču II.-V. kategorije - komplet</t>
  </si>
  <si>
    <t>S4-49</t>
  </si>
  <si>
    <t>Črpanje vode iz kabelskih jaškov (po predhodnem obvestilu nadzora in vpisu v gradbenem dnevniku)</t>
  </si>
  <si>
    <t>URA</t>
  </si>
  <si>
    <t>S4-52</t>
  </si>
  <si>
    <t>Sanacija poškodovane oz. neprehodne obstoječe kabelske kanalizacije drugih operaterjev (določitev lokacije poškodbe oz. neprehodnosti, odkop obst. cevi, popravilo cevi, zasutje in povrnitev v obstoječe stanje)</t>
  </si>
  <si>
    <t>S4-66</t>
  </si>
  <si>
    <t>Plinovodi d.o.o. - Križanje obstoječega prenosnega plinovoda - zakoličenje plinovoda,  ročni izkop do globine 0,8m v varovanem pasu plinovoda 2x5m pasu(levo, desno), tako da je dosežen najmanj 0,5m prosti razmik od plinovoda. Mikrocevi se položijo v zaščitni cevi premera do 110mm.  Kot križanj bo izveden med 30 in 90 stopinj. Na mestu križanja se najmanj 40 cm nad temenom plinovoda položi opozorilni trak za zemeljski plin v dolžini 3 m na vsako stran, nadzor družbe Plinovodi d.o.o.</t>
  </si>
  <si>
    <t>S4-70</t>
  </si>
  <si>
    <t>Polaganje PVC cevi premera 50 mm v izkopan jarek za zaščito mikro cevi, prečkanje lokalnih cest, kjer ni možno izvesti podbojev</t>
  </si>
  <si>
    <t>S4-72</t>
  </si>
  <si>
    <t>Dobava in vgradnja betonskih kanalet, položenih na betonsko podlago z zalitjem spojev po potrjenem detajlu (trasa kablovoda v obcestnem jarku) po soglasju DRSVja.</t>
  </si>
  <si>
    <t>S4-73</t>
  </si>
  <si>
    <t>Dobava in pritrjevanje zaščitne JEKLENE CEVI fi 50 mm na mostno konstrukcijo - po soglasju DRSVja.</t>
  </si>
  <si>
    <t>S4-78</t>
  </si>
  <si>
    <t xml:space="preserve">Izvedba prečkanja vodotoka z dobavo in montažo PEHD cevi premera 50 mm na mostno konstrukcijo - pritrjevanje, vse komplet </t>
  </si>
  <si>
    <t>S4-79</t>
  </si>
  <si>
    <t xml:space="preserve">Izvedba prečkanja vodotoka z dobavo in montažo PEHD cevi premera 110 mm na mostno konstrukcijo - pritrjevanje, vse komplet </t>
  </si>
  <si>
    <t>S4-80</t>
  </si>
  <si>
    <t>S4-81</t>
  </si>
  <si>
    <t>S4-82</t>
  </si>
  <si>
    <t>S4-83</t>
  </si>
  <si>
    <t>S4-84</t>
  </si>
  <si>
    <t>S4-85</t>
  </si>
  <si>
    <t>S4-86</t>
  </si>
  <si>
    <t>S4-87</t>
  </si>
  <si>
    <t>S5 MONTAŽNA DELA</t>
  </si>
  <si>
    <t>S5-3</t>
  </si>
  <si>
    <t>Vpihovanje optičnega mikro kabla vseh kapacitet v mikro cev 18/14 ali PEHD cev fi 50 mm</t>
  </si>
  <si>
    <t>S5-4</t>
  </si>
  <si>
    <t>S5-33</t>
  </si>
  <si>
    <t>S5-6</t>
  </si>
  <si>
    <t>Izdelava optične spojke na optičnem kablu - 12 zvarov</t>
  </si>
  <si>
    <t>S5-7</t>
  </si>
  <si>
    <t>Izdelava optične spojke na optičnem kablu - 24 zvarov</t>
  </si>
  <si>
    <t>S5-8</t>
  </si>
  <si>
    <t>Izdelava optične spojke na optičnem kablu - 48 zvarov</t>
  </si>
  <si>
    <t>S5-9</t>
  </si>
  <si>
    <t>Izdelava optične spojke na optičnem kablu - 72 zvarov</t>
  </si>
  <si>
    <t>S5-10</t>
  </si>
  <si>
    <t>Izdelava optične spojke na optičnem kablu - 96 zvarov</t>
  </si>
  <si>
    <t>S5-11</t>
  </si>
  <si>
    <t>Izdelava optične spojke na optičnem kablu - 144 zvarov</t>
  </si>
  <si>
    <t>S5-12</t>
  </si>
  <si>
    <t>Izdelava optične spojke na optičnem kablu - 216 zvarov</t>
  </si>
  <si>
    <t>S5-13</t>
  </si>
  <si>
    <t>Izdelava optične spojke na optičnem kablu - 288 zvarov</t>
  </si>
  <si>
    <t>S5-30</t>
  </si>
  <si>
    <t>Izdelava optične spojke na optičnem kablu - 384 zvarov</t>
  </si>
  <si>
    <t>S5-31</t>
  </si>
  <si>
    <t>Izdelava optične spojke na optičnem kablu - 432 zvarov</t>
  </si>
  <si>
    <t>S5-32</t>
  </si>
  <si>
    <t>Izdelava optične spojke na optičnem kablu - 576 zvarov</t>
  </si>
  <si>
    <t>S5-14</t>
  </si>
  <si>
    <t>Dodatek za izdelavo "manšetne" spojke - priprava optičnega kabla in ureditev cevk, katere neprekinjeno prehajajo skozi spojko (Postavka se obračuna kot dodatek k izdelavi spojke dejansko izvednih zvarov, v primeru, ko neprekinjene cevke prehajajo skozi spojko)</t>
  </si>
  <si>
    <t>S5-15</t>
  </si>
  <si>
    <t>Montaža spojke na steno jaška</t>
  </si>
  <si>
    <t>S5-16</t>
  </si>
  <si>
    <t>Zaključevanje optičnega kabla 12 vlaken na delilniku v PAN (6 vlaken na konektorje, 6 vlaken rezerva v kaseti)</t>
  </si>
  <si>
    <t>S5-17</t>
  </si>
  <si>
    <t>Zaključevanje optičnega kabla 48 vlaken na delilniku (izvedba 48 zvarov)</t>
  </si>
  <si>
    <t>S5-18</t>
  </si>
  <si>
    <t>Zaključevanje optičnega kabla 96 vlaken na delilniku (izvedba 96 zvarov)</t>
  </si>
  <si>
    <t>S5-19</t>
  </si>
  <si>
    <t>Zaključevanje optičnega kabla 144 vlaken na delilniku (izvedba 144 zvarov)</t>
  </si>
  <si>
    <t>S5-29</t>
  </si>
  <si>
    <t>Zaključevanje optičnega kabla 216 vlaken na delilniku (izvedba 216 zvarov)</t>
  </si>
  <si>
    <t>S5-20</t>
  </si>
  <si>
    <t>Zaključevanje optičnega kabla 288 vlaken na delilniku (izvedba 288 zvarov)</t>
  </si>
  <si>
    <t>S5-34</t>
  </si>
  <si>
    <t>Zaključevanje optičnega kabla 384 vlaken na delilniku (izvedba 384 zvarov)</t>
  </si>
  <si>
    <t>S5-35</t>
  </si>
  <si>
    <t>Zaključevanje optičnega kabla 432 vlaken na delilniku (izvedba 432 zvarov)</t>
  </si>
  <si>
    <t>S5-36</t>
  </si>
  <si>
    <t>Zaključevanje optičnega kabla 576 vlaken na delilniku (izvedba 576 zvarov)</t>
  </si>
  <si>
    <t>S5-37</t>
  </si>
  <si>
    <t>Montaža optičnega delilnika 19", 2U, za 96 vlaken v komunikacijsko omaro</t>
  </si>
  <si>
    <t>S5-22</t>
  </si>
  <si>
    <t>Montaža TK omare (PAN) na obstoječe oporišče ali zid</t>
  </si>
  <si>
    <t>S5-21</t>
  </si>
  <si>
    <t>Dobava oznak in označevanje optičnega kabla na kabelskem delilniku in v kabelskih jaških in prostorih</t>
  </si>
  <si>
    <t>S5-23</t>
  </si>
  <si>
    <t>Montaža samonosilnega optičnega kabla po obstoječi nadzemni liniji, z montažo nosilcev - do kapacitete vključno 36 vlaken</t>
  </si>
  <si>
    <t>S5-24</t>
  </si>
  <si>
    <t>Montaža samonosilnega optičnega kabla po obstoječi nadzemni liniji, z montažo nosilcev - kapaciteta nad 36 vlaken</t>
  </si>
  <si>
    <t>S5-25</t>
  </si>
  <si>
    <t>Montaža kovinskega ali plastičnega križa na drog z montažo rezerve optičnega kabla, brez dobave materiala.</t>
  </si>
  <si>
    <t>S7 TEHNIČNA DOKUMENTACIJA</t>
  </si>
  <si>
    <t>KM</t>
  </si>
  <si>
    <t>S7-6</t>
  </si>
  <si>
    <t>Izdelava načrta kabelske omarice PAN. Načrt mora biti predan v papirni in elektronski obliki + verziji za na teren (plastificirana verzija ki bo v samem PANu)</t>
  </si>
  <si>
    <t>S7-7</t>
  </si>
  <si>
    <t>EUR</t>
  </si>
  <si>
    <t>S7-8</t>
  </si>
  <si>
    <t>S7-9</t>
  </si>
  <si>
    <t>S8 POSTAVITEV ZABOJNIKA AAN</t>
  </si>
  <si>
    <t>S8-1</t>
  </si>
  <si>
    <t>Izvedba zakoličbe zabojnika na osnovi zakoličbene situacije iz projektne dokumentacije in izdelava skice zakoličbe (informativna cena za 1 kos) - izvede vodja del</t>
  </si>
  <si>
    <t>S8-4</t>
  </si>
  <si>
    <t>Izvedba temeljenja in ureditev okolice zabojnika, vključno utrditvijo terena in izdelavo uvodnega jaška za optično omrežje (celoten popis ki obsega vsa zahtevana dela v zavihku "Gradbeni del - Mapa 2")</t>
  </si>
  <si>
    <t>KPL</t>
  </si>
  <si>
    <t>S8-5</t>
  </si>
  <si>
    <t xml:space="preserve">Postavitev in nameščanje zabojnika (pomoč pri razkladanju, pritrjevanju kontejnerja na tla in priključitev na ozemljilo), brez stroškov prevoza na lokacijo in uporabe avtodvigala </t>
  </si>
  <si>
    <t>S8-7</t>
  </si>
  <si>
    <t>Izvedba NN priključka (celoten popis, ki obsega vsa zahtevana dela v zavihku "Elektro priključek - Mapa 3.1.")</t>
  </si>
  <si>
    <t>S8-8</t>
  </si>
  <si>
    <t>S9 OSTALO</t>
  </si>
  <si>
    <t>S9-2</t>
  </si>
  <si>
    <t>Sodelovanje in usklajevanje z lokalno skupnostjo (predstavitev izvedbe projekta na nivoju posameznega naselja)</t>
  </si>
  <si>
    <t>S9-3</t>
  </si>
  <si>
    <t>Tehnični nadzor operaterja pri koriščenju najetih cevi, vodov ali drogov</t>
  </si>
  <si>
    <t>S9-10</t>
  </si>
  <si>
    <t>Izdelava in urejanje fotografske dokumentacije med in po izvedbi, skladno z zahtevami investitorja</t>
  </si>
  <si>
    <t>Količina</t>
  </si>
  <si>
    <t>Vrednost</t>
  </si>
  <si>
    <t>Začasni čep za mikrocev 18/14</t>
  </si>
  <si>
    <t>Zaključevanje optičnega kabla 72 vlaken na delilniku (izvedba 72 zvarov)</t>
  </si>
  <si>
    <t>S5-38</t>
  </si>
  <si>
    <t xml:space="preserve">Spojka optična 24 spojev, komplet s pladnji, tesnili in montažnim priborom za montažo na steno </t>
  </si>
  <si>
    <t>Spojka optična 48 spojev, komplet s pladnji, tesnili in montažnim priborom za montažo na steno</t>
  </si>
  <si>
    <t xml:space="preserve">Spojka optična 96 spojev, komplet s pladnji, tesnili in montažnim priborom za montažo na steno </t>
  </si>
  <si>
    <t>Spojka optična 144 spojev, komplet s pladnji, tesnili in montažnim priborom za montažo na steno</t>
  </si>
  <si>
    <t xml:space="preserve">Spojka optična 216 spojev, komplet s pladnji, tesnili in montažnim priborom za montažo na steno </t>
  </si>
  <si>
    <t>Spojka optična 288 spojev, komplet s pladnji, tesnili in montažnim priborom za montažo na steno</t>
  </si>
  <si>
    <t>PAN tip 1 - prostostoječ
Kabelska omara za zunanjo montažo, prostostoječa, z minimalno kapaciteto 56 konektorjev</t>
  </si>
  <si>
    <t>Delilnik optični teleskopski 19", 2U, za 96 vlaken (komplet s skozniki, zaključnimi kabli LC/APC, zvarnimi kasetami in ostalim priborom)</t>
  </si>
  <si>
    <t>S1-2-18</t>
  </si>
  <si>
    <t>S1-2-19</t>
  </si>
  <si>
    <t>S1-2-20</t>
  </si>
  <si>
    <t>S1-4-26</t>
  </si>
  <si>
    <t>S1-4-27</t>
  </si>
  <si>
    <t>S1-5-18</t>
  </si>
  <si>
    <t>S1-6-12</t>
  </si>
  <si>
    <t>Ažuriranje in doprojektiranje PZI za izgradnjo agregacijskega in primarnega omrežja RUNE pred pričetkom gradnje.</t>
  </si>
  <si>
    <t>S7-11</t>
  </si>
  <si>
    <t>Ponudbeni predračun</t>
  </si>
  <si>
    <t>S1-1-52-1</t>
  </si>
  <si>
    <t>S1-1-23-1</t>
  </si>
  <si>
    <t>S1-1-24-1</t>
  </si>
  <si>
    <t>S1-1-37-1</t>
  </si>
  <si>
    <t>S1-1-38-1</t>
  </si>
  <si>
    <t>S1-1-5-1</t>
  </si>
  <si>
    <t>S1-1-55-1</t>
  </si>
  <si>
    <t>S1-1-56-1</t>
  </si>
  <si>
    <t>S1-1-36-1</t>
  </si>
  <si>
    <t>S1-1-22-1</t>
  </si>
  <si>
    <t>S1-1-21-1</t>
  </si>
  <si>
    <t>S1-1-26-1</t>
  </si>
  <si>
    <t>S1-1-25-1</t>
  </si>
  <si>
    <t>S1-1-30-1</t>
  </si>
  <si>
    <t>S1-1-12-1</t>
  </si>
  <si>
    <t>S1-1-13-1</t>
  </si>
  <si>
    <t>S1-1-14-1</t>
  </si>
  <si>
    <t>S1-1-40-1</t>
  </si>
  <si>
    <t>S1-1-41-1</t>
  </si>
  <si>
    <t>S1-1-42-1</t>
  </si>
  <si>
    <t>S1-1-57-1</t>
  </si>
  <si>
    <t>S1-1-58-1</t>
  </si>
  <si>
    <t>S1-1-59-1</t>
  </si>
  <si>
    <t>S1-1-60-1</t>
  </si>
  <si>
    <t xml:space="preserve">Mikrocev 18/14/2,0 </t>
  </si>
  <si>
    <t xml:space="preserve">S1-3 Jaški in pokrovi </t>
  </si>
  <si>
    <t>S1-3-15</t>
  </si>
  <si>
    <t>EURO jašek s pokrovom</t>
  </si>
  <si>
    <t>S1-3-16</t>
  </si>
  <si>
    <t>LTŽ pok+plo; 600x600; B125; AB ven; 100x100x16cm; ravno z betonom</t>
  </si>
  <si>
    <t>S1-3-17</t>
  </si>
  <si>
    <t>LTŽ pok+plo; 600x600; D400; AB ven; P+O; 120x120x20cm; ravno z betonom</t>
  </si>
  <si>
    <t>S1-3-18</t>
  </si>
  <si>
    <t>LTŽ pok+plo; 600x600; B125; AB ven; P+O; 120x120x16; ravno z betonom</t>
  </si>
  <si>
    <t>S1-3-19</t>
  </si>
  <si>
    <t>LTŽ pok+plo; 600x600; D400; AB ven; P+O; 100x100x20cm, ravno z betonom</t>
  </si>
  <si>
    <t>S1-3-20</t>
  </si>
  <si>
    <t>LTŽ pok+plo; 600x600; D400; AB ven; P+O; 100x100x20cm; rob za asfalt</t>
  </si>
  <si>
    <t>S1-3-21</t>
  </si>
  <si>
    <t>LTŽ pok+plo; 600x600; D400; AB ven; P+O; 120x120x20cm; rob za asfalt</t>
  </si>
  <si>
    <t>Končni nosilec za ADSS kabel (8-12 mm)  - DN 525</t>
  </si>
  <si>
    <t>Končni nosilec za ADSS kabel (11-16 mm)  - PA 1500</t>
  </si>
  <si>
    <t xml:space="preserve">Končni nosilec za MICRO ADSS (drop) kabel </t>
  </si>
  <si>
    <t xml:space="preserve">Prehodni nosilec za ADSS kabel (8- 12 mm) </t>
  </si>
  <si>
    <t xml:space="preserve">Križ kovinski ali plastični za rezervo zr. opt. kabla </t>
  </si>
  <si>
    <t xml:space="preserve">Nosilni obroč za montažo na drog </t>
  </si>
  <si>
    <t>S1-4-11</t>
  </si>
  <si>
    <t>Sidro za zračne kable</t>
  </si>
  <si>
    <t xml:space="preserve">S1-5-39 </t>
  </si>
  <si>
    <t xml:space="preserve">Spojka optična za 4 spoje </t>
  </si>
  <si>
    <r>
      <t xml:space="preserve">PLC Spliter wide band v BOX izvedbi </t>
    </r>
    <r>
      <rPr>
        <b/>
        <sz val="10"/>
        <color theme="1"/>
        <rFont val="Aptos Narrow"/>
        <family val="2"/>
      </rPr>
      <t xml:space="preserve"> </t>
    </r>
    <r>
      <rPr>
        <sz val="10"/>
        <color theme="1"/>
        <rFont val="Aptos Narrow"/>
        <family val="2"/>
      </rPr>
      <t>(ABS ohišju), vsa vlakna ITU-T G-657A1, konektoriziran LC/APC, vsi kabli s sekundarno zaščito vsaj 2 mm, dolžine vsaj 1 m, delilno razmerje 1:2</t>
    </r>
  </si>
  <si>
    <t>S3-30</t>
  </si>
  <si>
    <t>Ostali manjši material</t>
  </si>
  <si>
    <t>S4-106</t>
  </si>
  <si>
    <r>
      <t xml:space="preserve">Izdelava kab. kanalizacije 1x1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 vse komplet. (Brez dobave kamnitih in peščenih materialov, mikro cevi, spojk) </t>
    </r>
    <r>
      <rPr>
        <b/>
        <sz val="10"/>
        <color theme="1"/>
        <rFont val="Aptos Narrow"/>
        <family val="2"/>
      </rPr>
      <t xml:space="preserve">
</t>
    </r>
  </si>
  <si>
    <r>
      <t>Izdelava dvo cevne kab. kanalizacije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Izdelava  posteljice z materialom 0-4 mm; deb. 10 cm.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t>
    </r>
    <r>
      <rPr>
        <sz val="10"/>
        <color theme="1"/>
        <rFont val="Aptos Narrow"/>
        <family val="2"/>
      </rPr>
      <t xml:space="preserve">, vse komplet. (Brez dobave kamnitih in peščenih materialov, mikro cevi, spojk)  </t>
    </r>
    <r>
      <rPr>
        <b/>
        <sz val="10"/>
        <color theme="1"/>
        <rFont val="Aptos Narrow"/>
        <family val="2"/>
      </rPr>
      <t xml:space="preserve">NEPOVOZNE POVRŠINE
</t>
    </r>
  </si>
  <si>
    <r>
      <t>Izdelava dvo cevne kab. kanalizacije iz mikro cevi fi 18/14 mm v zemljišču III. do V.ktg. Globina 0.8 m. Širina izkopa ustrezna izbrani tehnologiji izvajalca v skladu s projektom. Izkop v cestišču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število skladno s projektom. Obsip cevi in zasip nad cevmi; deb. 10 cm s peščenim materialom 0-4 mm. Zasip - z obstoječim materialom oz.  drobljencem; 0-30 mm.  Dobava in položitev opozorilnega traku 30 cm nad cevmi (Pozor optični kabel). Zasip v plasteh  20 cm z utrjevanjem (skladno s tehnološkim elaboratom oz. soglasjem upravljavca infrastrukture).</t>
    </r>
    <r>
      <rPr>
        <sz val="10"/>
        <color rgb="FFFF0000"/>
        <rFont val="Aptos Narrow"/>
        <family val="2"/>
      </rPr>
      <t xml:space="preserve"> </t>
    </r>
    <r>
      <rPr>
        <sz val="10"/>
        <rFont val="Aptos Narrow"/>
        <family val="2"/>
      </rPr>
      <t xml:space="preserve">Ureditev makadamske površine s tamponom 0-16 (brez dobave tampona) kompletno s profiliranjem in utrjevanjem (ureditev površine s tamponom samo na izrecno zahtevo upravljavca infrastrukture)  Čiščenje trase vse komplet.   (Brez dobave kamnitih in peščenih materialov, mikro cevi, spojk)  </t>
    </r>
    <r>
      <rPr>
        <b/>
        <sz val="10"/>
        <rFont val="Aptos Narrow"/>
        <family val="2"/>
      </rPr>
      <t>MAKADAM</t>
    </r>
  </si>
  <si>
    <r>
      <t xml:space="preserve">Izdelava dvo cevne kab. kanalizacije iz mikro cevi fi 18/14 mm v zemljišču III. do V. ktg. Globine od 0,8 do 1,3 m. Širina izkopa ustrezna izbrani tehnologiji izvajalca v skladu s projektom. Izkop v bankini, minimalno 10 cm od roba obstoječega asfalta;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Obsip cevi in zasip nad cevmi v deb. 10 cm s peščenim materialom 0-4 mm. Dobava in položitev opozorilnega traku (Pozor optični kabel). Zasip - z obstoječim materialom oz. drobljencem 0-30 mm. Zasip v plasteh 20 cm z utrjevanjem.  Izdelava bankine  v projektiranem prečnem naklonu 4 %, komprimacija 98 % po SPP, Ev2&gt;100 MN/m2, Ev2/Ev1=&lt;1,8. Izvesti meritve nosilnosti z vpisom v gradbeni dnevnik. Čiščenje trase vse komplet. (Brez dobave kamnitih in peščenih materialov, mikro cevi, spojk) Izvesti dela po izdanem soglasju. </t>
    </r>
    <r>
      <rPr>
        <b/>
        <sz val="10"/>
        <rFont val="Aptos Narrow"/>
        <family val="2"/>
      </rPr>
      <t>BANKINA OBČINSKE in DRŽAVNE CESTE</t>
    </r>
  </si>
  <si>
    <t>Izdelava dvo cevne kab. kanalizacije iz mikro cevi fi 18/14 mm s tehnologijo mikrotrenching, globina temena cevi 20 cm, dobava in položitev opozorilnega traku, zalivanje jarka z betonom z dodanimi ustreznimi aditivi, nakladanje in odvoz odvečnega materiala ter stroški začasne in končne deponije, čiščenje trase, brez dobave cevi in spojk.</t>
  </si>
  <si>
    <r>
      <t xml:space="preserve">Izdelava dvo cevne kab. kanalizacije iz mikro cevi fi 18/14 mm v zem. III. do V. ktg. Globina 0.8 m do 1,0 m, Širina izkopa ustrezna izbrani tehnologiji izvajalca v skladu s projektom. Odstranitev obstoječega asfalta v širini 0,45 - 0,60 m, oz. v celotni širini pločnika (glede na pogoje soglasodajalca), vključno z dvostranskim rezanjem. Izkop v cestišču z nakladanjem in odvozom gradbenih odpadkov na odlagališče vključno s stroški odlaganja in s predajo evidenčnih listov. Planiranje in utrjevanje dna jarka. Izdelava peščene posteljice z materialomm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PLOČNIK DRSI, OBČINA</t>
    </r>
  </si>
  <si>
    <r>
      <t xml:space="preserve">Izdelava dvo cevne kab. kanalizacije iz mikro cevi fi 18/14 mm v zemlj. III. do V. ktg. Globina 0,8 m, Širina izkopa ustrezna izbrani tehnologiji izvajalca v skladu s projektom. Odstranitev obstoječega asfalta v širini 0,45- 0,60 m, vključno z dvostranskim rezanjem. Izkop v cestišču z nakladanjem in odvozom gradbenih odpadkov na odlagališče vključno s stroški odlaganja in s predajo evidenčnih listov. Planiranje in utrjevanje dna jarka. Izdelava peščene posteljice z materialom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CESTIŠČE OBČINA in DRSI</t>
    </r>
  </si>
  <si>
    <t xml:space="preserve">Samo polaganje in spajanje dodatne mikro cevi </t>
  </si>
  <si>
    <t>S4-103</t>
  </si>
  <si>
    <t>Samo vgradnja začasnega betona v debelini 5cm v zgornjem delu cestnega ustroja po detajlih upravljalca infrastrukture oz. v debelini obstoječega asfalta, z vgradnjo folije (brez dobave betona).</t>
  </si>
  <si>
    <t>S4-110</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</si>
  <si>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nepovozno površino</t>
    </r>
  </si>
  <si>
    <t>S4-111</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</si>
  <si>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asfaltu</t>
    </r>
    <r>
      <rPr>
        <sz val="10"/>
        <rFont val="Aptos Narrow"/>
        <family val="2"/>
      </rPr>
      <t xml:space="preserve"> v </t>
    </r>
    <r>
      <rPr>
        <b/>
        <sz val="10"/>
        <rFont val="Aptos Narrow"/>
        <family val="2"/>
      </rPr>
      <t>bankino</t>
    </r>
  </si>
  <si>
    <t>S4-112</t>
  </si>
  <si>
    <r>
      <t xml:space="preserve">Dodatek optimizacija </t>
    </r>
    <r>
      <rPr>
        <b/>
        <sz val="10"/>
        <rFont val="Aptos Narrow"/>
        <family val="2"/>
      </rPr>
      <t xml:space="preserve">PRIMAR - </t>
    </r>
    <r>
      <rPr>
        <sz val="10"/>
        <rFont val="Aptos Narrow"/>
        <family val="2"/>
      </rPr>
      <t xml:space="preserve">izvedba projektirane trase primarja (PZI) iz predvidene trase v </t>
    </r>
    <r>
      <rPr>
        <b/>
        <sz val="10"/>
        <rFont val="Aptos Narrow"/>
        <family val="2"/>
      </rPr>
      <t>bankina, makedam</t>
    </r>
    <r>
      <rPr>
        <sz val="10"/>
        <rFont val="Aptos Narrow"/>
        <family val="2"/>
      </rPr>
      <t xml:space="preserve"> v </t>
    </r>
    <r>
      <rPr>
        <b/>
        <sz val="10"/>
        <rFont val="Aptos Narrow"/>
        <family val="2"/>
      </rPr>
      <t>nepovozno površin</t>
    </r>
    <r>
      <rPr>
        <sz val="10"/>
        <rFont val="Aptos Narrow"/>
        <family val="2"/>
      </rPr>
      <t>o</t>
    </r>
  </si>
  <si>
    <r>
      <t xml:space="preserve">Dobava cevi in izdelava kabelskega jaška iz B.C. fi 60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</si>
  <si>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60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</si>
  <si>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</si>
  <si>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</si>
  <si>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100 cm višine 1,00 m, montaža ustreznega LŽ pokrova ,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</si>
  <si>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Dobava cevi in izdelava kabelskega jaška iz B.C. fi 100 cm višine 1,00 m, montaža ustreznega LŽ pokrova , 400kN , vključno s planiranjem dna jaška, dobavo, vgradnjo podložnega betona iz C 12/15, 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</si>
  <si>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t>S4-109</t>
  </si>
  <si>
    <r>
      <rPr>
        <sz val="10"/>
        <color theme="6"/>
        <rFont val="Aptos Narrow"/>
        <family val="2"/>
      </rPr>
      <t>Dobava</t>
    </r>
    <r>
      <rPr>
        <sz val="10"/>
        <rFont val="Aptos Narrow"/>
        <family val="2"/>
      </rPr>
      <t xml:space="preserve">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r>
  </si>
  <si>
    <t>Montaža prostostoječe TK omare z integriranim podstavkom (PAN), izkop jame v zemljišču III. - V. ktg., postavitev omare,  obetoniranje podstavka, zasip z izkopanim materialom, nakladanje in odvoz viška materiala ter stroški začasne in končne deponije, čiščenje okolice, z izvedbo ustreznega ukrepa zaščite proti glodavcem (vgradnja betona C25/30 v debelini 5cm).</t>
  </si>
  <si>
    <t>S4-101</t>
  </si>
  <si>
    <t>Priprava trase in podlage za asfaltiranje v debelini obstoječega asfalta, vključno z rušenjem začasnega betona (nakladanje in odvoz v predelavo gradbenih odpadkov s predajo evidenčnih listov upravljavca predelovalnice, vse komplet), rezanjem, rezkanjem obstoječega vozišča vzdolžno s profilom trase, z nakladnjem in odvozom ruševin v deponijo, ter stroški deponiranja in dodatnim obžagovanjem stikov, v kolikor je to potrebno, vključno z izvedbo planuma, planiranjem in utrjevanjem podlage z dosipom peska 0-4 mm.</t>
  </si>
  <si>
    <t>Izvedba demontaže obstoječe jeklene varnostne ograje ob cesti in ponovna montaža po izvedenih gradbenih delih, vključno z vsemi pritrdilnimi materiali (vijaki, matice, podložke, stebri...)</t>
  </si>
  <si>
    <t>S4-23</t>
  </si>
  <si>
    <t xml:space="preserve">Vgradnja gramoznega tampona (lomljenec ali drobljenec). </t>
  </si>
  <si>
    <t>Podboj - Izkop gradbene jame na obeh straneh, strojno podbitje oz. podvrtavanje cestišča z uvlačenjem ene PE/PVC cevi premera do vključno fi 50 mm, zasip gradbene jame, utrjevanje v slojih po 20-25 cm, čiščenje trase - brez dobave cevi, obračun po tekočem metru dolžine preboja. Minimalna globina podboja je 1m.</t>
  </si>
  <si>
    <t>S4-108</t>
  </si>
  <si>
    <t>Podboj - Izkop gradbene jame na obeh straneh, strojno podbitje oz. podvrtavanje cestišča z uvlačenjem ene PE/PVC cevi premera do vključno fi 90 mm, zasip gradbene jame, utrjevanje v slojih po 20-25 cm, čiščenje trase - brez dobave cevi, obračun po tekočem metru dolžine preboja. Minimalna globina podboja je 1m.</t>
  </si>
  <si>
    <t>Podboj - Izkop gradbene jame na obeh straneh, strojno podbitje oz. podvrtavanje cestišča z uvlačenjem ene PE/PVC cevi premera do vključno fi 110 mm, zasip gradbene jame, utrjevanje v slojih po 20-25 cm, čiščenje trase - brez dobave cevi, obračun po tekočem metru dolžine preboja. Minimalna globina podboja je 1m.</t>
  </si>
  <si>
    <t xml:space="preserve">Dodatek za podbijanje oz. podvrtavanje v zemljišču VI.  oz. VII. ktg, (obračuna se kot dodatek k postavkam S4-27, S4-28 in S4-107) </t>
  </si>
  <si>
    <t>S4-104</t>
  </si>
  <si>
    <t xml:space="preserve">Izkop gradbene jame v zemljišču III.-V. ktg., na obeh straneh cestišča, vodotoka, železnice, za potrebe vodenega vrtanja, zasip ter vzpostavitev zemljišča v prvotno stanje. </t>
  </si>
  <si>
    <t>Izvedba prekopa manjšega vodotoka (do 10 m širine), položitev 1 x PE do 110 mm na globino 1,2 do 1,5 m (v skladu z zahtevo upravljalca) pod dnom vodotoka, obtežitev cevi, ureditev dna in brežine, z nakladanjem in odvozom gradbenih odpadkov na začasno in trajno odlagališče vključno s stroški odlaganja na ustreznem odlagališču s predajo evidenčnih listov upravljavca deponije</t>
  </si>
  <si>
    <t>Izdelava dvocevnega uvoda v obstoječi betonski kabelski jašek z obdelavo odprtine, v primeru uporabe obstoječe infrastrukture</t>
  </si>
  <si>
    <t>Zamenjava TK droga ali opore s premontažo kompletne opreme, vključno z varnostnim preizkusom droga po predpisih lastnika droga: I drog vseh dolžin</t>
  </si>
  <si>
    <t>Preveritev prehodnosti obstoječe kabelske kanalizacije, (ki ni v lasti podjetja RUNE) s potiskanjem predvleke oz. izpiranjem, skladno s pogoji upravljavca in priprava poročila.</t>
  </si>
  <si>
    <t>Rušenje betona z nakladanjem in odvozom v predelavo gradbenih odpadkov s predajo evidenčnih listov upravljavca predelovalnice, vse komplet (konstrukcijski beton - škarpe, pločniki)</t>
  </si>
  <si>
    <t>Vpihovanje ali uvlačenje kompleta mikro cevk v PEHD ali PVC cev</t>
  </si>
  <si>
    <t>S5-41</t>
  </si>
  <si>
    <t>Montaža splitterjev in aktivacija povezave do PAN omare, vključno s prevozom in popravkom dokumentacije</t>
  </si>
  <si>
    <t>S5-40</t>
  </si>
  <si>
    <t>Zaključevanje optičnega kabla 24 vlaken na delilniku v PAN (izvedba 24 zvarov)</t>
  </si>
  <si>
    <t>S5-39</t>
  </si>
  <si>
    <t xml:space="preserve">Izdelava optične spojke na optičnem kablu – 4 zvari </t>
  </si>
  <si>
    <t xml:space="preserve">Zakoličbe ostalih infrastrukturnih podjetij </t>
  </si>
  <si>
    <t>Kabel optični inštalacijski 2 vlakni G.657 A1</t>
  </si>
  <si>
    <t>Kabel optični 4 vlakna G.657 ADSS mikro, za min. 50 m razpon</t>
  </si>
  <si>
    <t>Kabel optični 12 vlaken G.657 ADSS mini, za min. 50 m razpon</t>
  </si>
  <si>
    <t xml:space="preserve">Kabel optični 24 vlaken G.657 ADSS mini, za min. 50 m razpon </t>
  </si>
  <si>
    <t xml:space="preserve">Kabel optični 48 vlaken G.657 ADSS mini, za min. 50 m razpon </t>
  </si>
  <si>
    <t>Kabel optični 48 vlaken G.657 ADSS, za min. 80 m razpon</t>
  </si>
  <si>
    <t>Kabel optični 96 vlaken G.657 ADSS, za min. 80 m razpon</t>
  </si>
  <si>
    <t xml:space="preserve">Kabel optični 144 vlaken G.657 ADSS, za min. 80 m razpon </t>
  </si>
  <si>
    <t xml:space="preserve">Kabel optični 4 (1x4) vlaken G.657, mini, za vpihovanje v mikrocev </t>
  </si>
  <si>
    <t xml:space="preserve">Kabel optični 12 (1x12) vlaken G.657, mini, za vpihovanje v mikrocev </t>
  </si>
  <si>
    <t xml:space="preserve">Kabel optični 24 (2x12) vlaken G.657, mini, za vpihovanje v mikrocev </t>
  </si>
  <si>
    <t xml:space="preserve">Kabel optični 48 (4x12) vlaken G.657, mini, za vpihovanje v mikrocev </t>
  </si>
  <si>
    <t xml:space="preserve">Kabel optični 72 (6x12) vlaken G.657, mini, za vpihovanje v mikrocev </t>
  </si>
  <si>
    <t xml:space="preserve">Kabel optični 96 (8x12) vlaken G.657, mini, za vpihovanje v mikrocev </t>
  </si>
  <si>
    <t>Kabel optični 144 (12x12) vlaken G.657, mini, za vpihovanje v mikrocev</t>
  </si>
  <si>
    <t xml:space="preserve">Kabel optični 216 (12x18) vlaken G.657, mini, za vpihovanje v mikrocev </t>
  </si>
  <si>
    <t xml:space="preserve">Kabel optični 288 (12x24) vlaken G.657, mini, za vpihovanje v mikrocev </t>
  </si>
  <si>
    <t xml:space="preserve">Kabel optični 384 (16x24) vlaken G.657, mini, za vpihovanje v mikrocev </t>
  </si>
  <si>
    <t>Kabel optični 432 (18x24) vlaken G.657, mini, za vpihovanje v mikrocev</t>
  </si>
  <si>
    <t xml:space="preserve">Kabel optični 576 (24x24) vlaken G.657, mini, za vpihovanje v mikrocev </t>
  </si>
  <si>
    <t xml:space="preserve">Kabel optični 48 (4x12) vlaken G.657, RP </t>
  </si>
  <si>
    <t xml:space="preserve">Kabel optični 72 (6x12) vlaken G.657, RP </t>
  </si>
  <si>
    <t xml:space="preserve">Kabel optični 144 (12x12) vlaken G.657, RP </t>
  </si>
  <si>
    <t xml:space="preserve">Kabel optični 288 (12X24) vlaken G.657, RP </t>
  </si>
  <si>
    <t>Dobava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</si>
  <si>
    <t>Izdelava enega zvara vlakna na optičnem kablu v obstoječi spojki, PAN-u ali zvarni dozi</t>
  </si>
  <si>
    <t>Izdelava elaborata za zaporo cestišča, pridobitev dovoljenja za zaporo in postavitev prometne signalizacije</t>
  </si>
  <si>
    <t xml:space="preserve">Zakoličbe ostalih infrastrukturnih podjetij, po obvestilu nadzora in vpisu v gradbeni dnevnik </t>
  </si>
  <si>
    <t xml:space="preserve">Najem prometne signalizacije za izvedbo zapore cest </t>
  </si>
  <si>
    <r>
      <t xml:space="preserve">Dobava in izdelava asfalta, s predhodnim premazom stikov na mestih rezanja in horizontalni premaz  stika novega in starega asfalta. </t>
    </r>
    <r>
      <rPr>
        <b/>
        <sz val="10"/>
        <rFont val="Aptos Narrow"/>
        <family val="2"/>
      </rPr>
      <t>ENOSLOJNI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</si>
  <si>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r>
      <rPr>
        <sz val="10"/>
        <rFont val="Aptos Narrow"/>
        <family val="2"/>
      </rPr>
      <t xml:space="preserve"> </t>
    </r>
  </si>
  <si>
    <r>
      <t xml:space="preserve">Dobava in izdelava asfalta, s predhodnim premazom stikov na mestih rezanja,  horizontalni premaz  stika novega in starega asfalta ter pobrizg z bitumensko emulzijo. </t>
    </r>
    <r>
      <rPr>
        <b/>
        <sz val="10"/>
        <rFont val="Aptos Narrow"/>
        <family val="2"/>
      </rPr>
      <t>DVOSLOJNI ASFALT</t>
    </r>
  </si>
  <si>
    <t xml:space="preserve">Izdelava elaborata za zaporo cestišča, pridobitev dovoljenja za zaporo in postavitev prometne signalizacije </t>
  </si>
  <si>
    <t>S K U P A J</t>
  </si>
  <si>
    <t>REKAPITULACIJA</t>
  </si>
  <si>
    <t>APAČE</t>
  </si>
  <si>
    <t>AANS5-35a, Sklop 2 Apače - IZGRADNJA OPTIČNEGA OMREŽJA - KALKULATIVNI ELEMENTI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</si>
</sst>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0\ &quot;€&quot;"/>
    <numFmt numFmtId="165" formatCode="#,##0.00\ &quot;€&quot;"/>
    <numFmt numFmtId="166" formatCode="_ * #,##0.00_)\ &quot;€&quot;_ ;_ * \(#,##0.00\)\ &quot;€&quot;_ ;_ * &quot;-&quot;??_)\ &quot;€&quot;_ ;_ @_ "/>
  </numFmts>
  <fonts count="33"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Calibri"/>
      <family val="2"/>
      <charset val="238"/>
    </font>
    <font>
      <b/>
      <sz val="11"/>
      <color theme="1"/>
      <name val="Calibri"/>
      <family val="2"/>
      <charset val="238"/>
      <scheme val="minor"/>
    </font>
    <font>
      <b/>
      <sz val="14"/>
      <color theme="1"/>
      <name val="Calibri"/>
      <family val="2"/>
      <charset val="238"/>
      <scheme val="minor"/>
    </font>
    <font>
      <sz val="10"/>
      <color theme="1"/>
      <name val="Calibri"/>
      <family val="2"/>
      <charset val="238"/>
      <scheme val="minor"/>
    </font>
    <font>
      <b/>
      <sz val="12"/>
      <color indexed="2"/>
      <name val="Calibri"/>
      <family val="2"/>
      <charset val="238"/>
      <scheme val="minor"/>
    </font>
    <font>
      <b/>
      <sz val="10"/>
      <color theme="1"/>
      <name val="Calibri"/>
      <family val="2"/>
      <charset val="238"/>
      <scheme val="minor"/>
    </font>
    <font>
      <b/>
      <sz val="10"/>
      <name val="Calibri"/>
      <family val="2"/>
      <charset val="238"/>
      <scheme val="minor"/>
    </font>
    <font>
      <sz val="10"/>
      <name val="Calibri"/>
      <family val="2"/>
      <charset val="238"/>
      <scheme val="minor"/>
    </font>
    <font>
      <b/>
      <i/>
      <sz val="10"/>
      <name val="Calibri"/>
      <family val="2"/>
      <charset val="238"/>
      <scheme val="minor"/>
    </font>
    <font>
      <sz val="8"/>
      <name val="Calibri"/>
      <family val="2"/>
      <charset val="238"/>
      <scheme val="minor"/>
    </font>
    <font>
      <b/>
      <sz val="12"/>
      <name val="Calibri"/>
      <family val="2"/>
      <charset val="238"/>
      <scheme val="minor"/>
    </font>
    <font>
      <i/>
      <sz val="12"/>
      <name val="Calibri"/>
      <family val="2"/>
      <charset val="238"/>
      <scheme val="minor"/>
    </font>
    <font>
      <sz val="12"/>
      <name val="Calibri"/>
      <family val="2"/>
      <charset val="238"/>
      <scheme val="minor"/>
    </font>
    <font>
      <b/>
      <sz val="14"/>
      <color rgb="FFFF0000"/>
      <name val="Calibri"/>
      <family val="2"/>
      <charset val="238"/>
      <scheme val="minor"/>
    </font>
    <font>
      <sz val="14"/>
      <color rgb="FFFF0000"/>
      <name val="Calibri"/>
      <family val="2"/>
      <charset val="238"/>
      <scheme val="minor"/>
    </font>
    <font>
      <b/>
      <sz val="14"/>
      <name val="Calibri"/>
      <family val="2"/>
      <charset val="238"/>
      <scheme val="minor"/>
    </font>
    <font>
      <sz val="14"/>
      <name val="Calibri"/>
      <family val="2"/>
      <charset val="238"/>
      <scheme val="minor"/>
    </font>
    <font>
      <sz val="10"/>
      <name val="Aptos Narrow"/>
      <family val="2"/>
    </font>
    <font>
      <sz val="10"/>
      <color theme="1"/>
      <name val="Aptos Narrow"/>
      <family val="2"/>
    </font>
    <font>
      <sz val="10"/>
      <color indexed="64"/>
      <name val="Aptos Narrow"/>
      <family val="2"/>
    </font>
    <font>
      <b/>
      <i/>
      <sz val="10"/>
      <name val="Aptos Narrow"/>
      <family val="2"/>
    </font>
    <font>
      <i/>
      <sz val="10"/>
      <color theme="1"/>
      <name val="Aptos Narrow"/>
      <family val="2"/>
    </font>
    <font>
      <b/>
      <sz val="10"/>
      <name val="Aptos Narrow"/>
      <family val="2"/>
    </font>
    <font>
      <b/>
      <sz val="10"/>
      <color theme="1"/>
      <name val="Aptos Narrow"/>
      <family val="2"/>
    </font>
    <font>
      <sz val="10"/>
      <color rgb="FFFF0000"/>
      <name val="Aptos Narrow"/>
      <family val="2"/>
    </font>
    <font>
      <sz val="10"/>
      <color theme="6"/>
      <name val="Aptos Narrow"/>
      <family val="2"/>
    </font>
    <font>
      <sz val="11"/>
      <color theme="1"/>
      <name val="Aptos Narrow"/>
      <family val="2"/>
    </font>
  </fonts>
  <fills count="10">
    <fill>
      <patternFill patternType="none"/>
    </fill>
    <fill>
      <patternFill patternType="gray125"/>
    </fill>
    <fill>
      <patternFill patternType="solid">
        <fgColor indexed="51"/>
        <bgColor indexed="51"/>
      </patternFill>
    </fill>
    <fill>
      <patternFill patternType="solid">
        <fgColor indexed="51"/>
        <bgColor indexed="5"/>
      </patternFill>
    </fill>
    <fill>
      <patternFill patternType="solid">
        <fgColor theme="0"/>
        <bgColor theme="0"/>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theme="0" tint="-0.14999847407452621"/>
      </patternFill>
    </fill>
    <fill>
      <patternFill patternType="solid">
        <fgColor theme="2" tint="-9.9978637043366805E-2"/>
        <bgColor indexed="64"/>
      </patternFill>
    </fill>
    <fill>
      <patternFill patternType="solid">
        <fgColor theme="2" tint="-9.9978637043366805E-2"/>
        <bgColor theme="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xf numFmtId="0" fontId="4" fillId="0" borderId="0"/>
    <xf numFmtId="0" fontId="5" fillId="0" borderId="0"/>
    <xf numFmtId="0" fontId="6" fillId="0" borderId="0"/>
    <xf numFmtId="0" fontId="4" fillId="0" borderId="0"/>
    <xf numFmtId="0" fontId="3" fillId="0" borderId="0"/>
    <xf numFmtId="0" fontId="2" fillId="0" borderId="0"/>
    <xf numFmtId="0" fontId="1" fillId="0" borderId="0"/>
  </cellStyleXfs>
  <cellXfs count="119">
    <xf numFmtId="0" fontId="0" fillId="0" borderId="0" xfId="0"/>
    <xf numFmtId="0" fontId="0" fillId="0" borderId="0" xfId="0" applyAlignment="1">
      <alignment vertical="center"/>
    </xf>
    <xf numFmtId="0" fontId="0" fillId="0" borderId="0" xfId="0" applyAlignment="1">
      <alignment horizontal="center" vertical="center"/>
    </xf>
    <xf numFmtId="0" fontId="10" fillId="0" borderId="0" xfId="0" applyFont="1" applyAlignment="1">
      <alignment vertical="center"/>
    </xf>
    <xf numFmtId="164" fontId="0" fillId="0" borderId="0" xfId="0" applyNumberFormat="1" applyAlignment="1">
      <alignment vertical="center"/>
    </xf>
    <xf numFmtId="0" fontId="11" fillId="2" borderId="1" xfId="0"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164" fontId="12" fillId="3" borderId="1" xfId="0" applyNumberFormat="1" applyFont="1" applyFill="1" applyBorder="1" applyAlignment="1">
      <alignment horizontal="center" vertical="center" wrapText="1"/>
    </xf>
    <xf numFmtId="4" fontId="12" fillId="0" borderId="2" xfId="0" applyNumberFormat="1" applyFont="1" applyBorder="1" applyAlignment="1">
      <alignment horizontal="left" vertical="center"/>
    </xf>
    <xf numFmtId="0" fontId="11" fillId="0" borderId="3" xfId="0" applyFont="1" applyBorder="1" applyAlignment="1">
      <alignment horizontal="center" vertical="center"/>
    </xf>
    <xf numFmtId="0" fontId="0" fillId="0" borderId="3" xfId="0" applyBorder="1" applyAlignment="1">
      <alignment vertical="center"/>
    </xf>
    <xf numFmtId="0" fontId="9" fillId="0" borderId="3" xfId="0" applyFont="1" applyBorder="1" applyAlignment="1">
      <alignment horizontal="center" vertical="center"/>
    </xf>
    <xf numFmtId="0" fontId="14" fillId="0" borderId="4" xfId="4" applyFont="1" applyBorder="1" applyAlignment="1">
      <alignment horizontal="left" vertical="center"/>
    </xf>
    <xf numFmtId="0" fontId="9" fillId="0" borderId="5" xfId="0" applyFont="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9" fillId="0" borderId="7" xfId="0" applyFont="1" applyBorder="1" applyAlignment="1">
      <alignment horizontal="center" vertical="center"/>
    </xf>
    <xf numFmtId="0" fontId="11" fillId="0" borderId="7" xfId="0" applyFont="1" applyBorder="1" applyAlignment="1">
      <alignment horizontal="center" vertical="center"/>
    </xf>
    <xf numFmtId="165" fontId="0" fillId="0" borderId="0" xfId="0" applyNumberFormat="1"/>
    <xf numFmtId="165" fontId="12" fillId="3" borderId="1" xfId="0" applyNumberFormat="1" applyFont="1" applyFill="1" applyBorder="1" applyAlignment="1">
      <alignment horizontal="center" vertical="center" wrapText="1"/>
    </xf>
    <xf numFmtId="165" fontId="0" fillId="0" borderId="1" xfId="0" applyNumberFormat="1" applyBorder="1"/>
    <xf numFmtId="0" fontId="0" fillId="0" borderId="8" xfId="0" applyBorder="1"/>
    <xf numFmtId="0" fontId="8" fillId="5" borderId="0" xfId="0" applyFont="1" applyFill="1" applyAlignment="1">
      <alignment vertical="center"/>
    </xf>
    <xf numFmtId="0" fontId="0" fillId="5" borderId="0" xfId="0" applyFill="1"/>
    <xf numFmtId="165" fontId="0" fillId="5" borderId="0" xfId="0" applyNumberFormat="1" applyFill="1"/>
    <xf numFmtId="0" fontId="11" fillId="0" borderId="0" xfId="0" applyFont="1" applyAlignment="1">
      <alignment vertical="center"/>
    </xf>
    <xf numFmtId="0" fontId="0" fillId="0" borderId="9" xfId="0" applyBorder="1"/>
    <xf numFmtId="165" fontId="7" fillId="0" borderId="9" xfId="0" applyNumberFormat="1" applyFont="1" applyBorder="1"/>
    <xf numFmtId="165" fontId="7" fillId="0" borderId="8" xfId="0" applyNumberFormat="1" applyFont="1" applyBorder="1"/>
    <xf numFmtId="4" fontId="16" fillId="0" borderId="9" xfId="0" applyNumberFormat="1" applyFont="1" applyBorder="1" applyAlignment="1">
      <alignment horizontal="left" vertical="center"/>
    </xf>
    <xf numFmtId="0" fontId="17" fillId="0" borderId="0" xfId="4" applyFont="1" applyAlignment="1">
      <alignment horizontal="left" vertical="center"/>
    </xf>
    <xf numFmtId="0" fontId="18" fillId="4" borderId="0" xfId="0" applyFont="1" applyFill="1" applyAlignment="1">
      <alignment vertical="center"/>
    </xf>
    <xf numFmtId="0" fontId="18" fillId="0" borderId="0" xfId="0" applyFont="1" applyAlignment="1">
      <alignment vertical="center"/>
    </xf>
    <xf numFmtId="4" fontId="16" fillId="0" borderId="8" xfId="0" applyNumberFormat="1" applyFont="1" applyBorder="1" applyAlignment="1">
      <alignment horizontal="left" vertical="center"/>
    </xf>
    <xf numFmtId="0" fontId="21" fillId="5" borderId="10" xfId="0" applyFont="1" applyFill="1" applyBorder="1" applyAlignment="1">
      <alignment vertical="center"/>
    </xf>
    <xf numFmtId="0" fontId="22" fillId="5" borderId="10" xfId="0" applyFont="1" applyFill="1" applyBorder="1" applyAlignment="1">
      <alignment horizontal="center" vertical="center"/>
    </xf>
    <xf numFmtId="4" fontId="21" fillId="5" borderId="10" xfId="0" applyNumberFormat="1" applyFont="1" applyFill="1" applyBorder="1" applyAlignment="1">
      <alignment horizontal="center" vertical="center" wrapText="1"/>
    </xf>
    <xf numFmtId="165" fontId="21" fillId="5" borderId="10" xfId="0" applyNumberFormat="1" applyFont="1" applyFill="1" applyBorder="1" applyAlignment="1">
      <alignment horizontal="right" vertical="center"/>
    </xf>
    <xf numFmtId="0" fontId="0" fillId="6" borderId="0" xfId="0" applyFill="1"/>
    <xf numFmtId="0" fontId="19" fillId="5" borderId="11" xfId="0" applyFont="1" applyFill="1" applyBorder="1" applyAlignment="1">
      <alignment vertical="center"/>
    </xf>
    <xf numFmtId="0" fontId="20" fillId="5" borderId="12" xfId="0" applyFont="1" applyFill="1" applyBorder="1"/>
    <xf numFmtId="165" fontId="19" fillId="5" borderId="13" xfId="0" applyNumberFormat="1" applyFont="1" applyFill="1" applyBorder="1"/>
    <xf numFmtId="164" fontId="13" fillId="0" borderId="0" xfId="0" applyNumberFormat="1" applyFont="1" applyAlignment="1">
      <alignment horizontal="right" vertical="center"/>
    </xf>
    <xf numFmtId="0" fontId="9" fillId="0" borderId="0" xfId="0" applyFont="1" applyAlignment="1">
      <alignment horizontal="center" vertical="center"/>
    </xf>
    <xf numFmtId="44" fontId="13" fillId="0" borderId="0" xfId="0" applyNumberFormat="1" applyFont="1" applyAlignment="1">
      <alignment horizontal="right" vertical="center"/>
    </xf>
    <xf numFmtId="3" fontId="0" fillId="0" borderId="0" xfId="0" applyNumberFormat="1"/>
    <xf numFmtId="3" fontId="12" fillId="3" borderId="1" xfId="0" applyNumberFormat="1" applyFont="1" applyFill="1" applyBorder="1" applyAlignment="1">
      <alignment horizontal="center" vertical="center" wrapText="1"/>
    </xf>
    <xf numFmtId="3" fontId="0" fillId="5" borderId="0" xfId="0" applyNumberFormat="1" applyFill="1"/>
    <xf numFmtId="3" fontId="0" fillId="0" borderId="9" xfId="0" applyNumberFormat="1" applyBorder="1"/>
    <xf numFmtId="3" fontId="0" fillId="0" borderId="8" xfId="0" applyNumberFormat="1" applyBorder="1"/>
    <xf numFmtId="3" fontId="22" fillId="5" borderId="10" xfId="0" applyNumberFormat="1" applyFont="1" applyFill="1" applyBorder="1" applyAlignment="1">
      <alignment horizontal="right" vertical="center"/>
    </xf>
    <xf numFmtId="3" fontId="20" fillId="5" borderId="12" xfId="0" applyNumberFormat="1" applyFont="1" applyFill="1" applyBorder="1"/>
    <xf numFmtId="0" fontId="23" fillId="7" borderId="1" xfId="0" applyFont="1" applyFill="1" applyBorder="1" applyAlignment="1">
      <alignment horizontal="center" vertical="center" wrapText="1"/>
    </xf>
    <xf numFmtId="0" fontId="23" fillId="7" borderId="1" xfId="0" applyFont="1" applyFill="1" applyBorder="1" applyAlignment="1">
      <alignment vertical="center" wrapText="1"/>
    </xf>
    <xf numFmtId="166" fontId="23" fillId="8" borderId="1" xfId="0" applyNumberFormat="1" applyFont="1" applyFill="1" applyBorder="1" applyAlignment="1">
      <alignment horizontal="center" vertical="center"/>
    </xf>
    <xf numFmtId="0" fontId="24" fillId="7" borderId="1" xfId="0" applyFont="1" applyFill="1" applyBorder="1" applyAlignment="1">
      <alignment vertical="center" wrapText="1"/>
    </xf>
    <xf numFmtId="0" fontId="23" fillId="8" borderId="1" xfId="0" applyFont="1" applyFill="1" applyBorder="1" applyAlignment="1">
      <alignment horizontal="center" vertical="center" wrapText="1"/>
    </xf>
    <xf numFmtId="0" fontId="24" fillId="8" borderId="1" xfId="0" applyFont="1" applyFill="1" applyBorder="1" applyAlignment="1">
      <alignment vertical="center" wrapText="1"/>
    </xf>
    <xf numFmtId="0" fontId="23" fillId="8" borderId="1" xfId="0" applyFont="1" applyFill="1" applyBorder="1" applyAlignment="1">
      <alignment vertical="center" wrapText="1"/>
    </xf>
    <xf numFmtId="0" fontId="23" fillId="8" borderId="14" xfId="0" applyFont="1" applyFill="1" applyBorder="1" applyAlignment="1">
      <alignment horizontal="center" vertical="center" wrapText="1"/>
    </xf>
    <xf numFmtId="0" fontId="26" fillId="0" borderId="1" xfId="4" applyFont="1" applyBorder="1" applyAlignment="1">
      <alignment horizontal="left" vertical="center"/>
    </xf>
    <xf numFmtId="49" fontId="27" fillId="0" borderId="6" xfId="0" applyNumberFormat="1" applyFont="1" applyBorder="1" applyAlignment="1">
      <alignment vertical="center"/>
    </xf>
    <xf numFmtId="49" fontId="27" fillId="0" borderId="7" xfId="0" applyNumberFormat="1" applyFont="1" applyBorder="1" applyAlignment="1">
      <alignment vertical="center"/>
    </xf>
    <xf numFmtId="49" fontId="27" fillId="0" borderId="15" xfId="0" applyNumberFormat="1" applyFont="1" applyBorder="1" applyAlignment="1">
      <alignment vertical="center"/>
    </xf>
    <xf numFmtId="0" fontId="23" fillId="0" borderId="14"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4" xfId="4" applyFont="1" applyBorder="1" applyAlignment="1">
      <alignment horizontal="left" vertical="center"/>
    </xf>
    <xf numFmtId="0" fontId="24" fillId="0" borderId="5" xfId="0" applyFont="1" applyBorder="1" applyAlignment="1">
      <alignment horizontal="center" vertical="center"/>
    </xf>
    <xf numFmtId="0" fontId="24" fillId="0" borderId="5" xfId="0" applyFont="1" applyBorder="1" applyAlignment="1">
      <alignment vertical="center"/>
    </xf>
    <xf numFmtId="0" fontId="28" fillId="4" borderId="6" xfId="0" applyFont="1" applyFill="1" applyBorder="1" applyAlignment="1">
      <alignment vertical="center"/>
    </xf>
    <xf numFmtId="0" fontId="24" fillId="0" borderId="7" xfId="0" applyFont="1" applyBorder="1" applyAlignment="1">
      <alignment horizontal="center" vertical="center"/>
    </xf>
    <xf numFmtId="0" fontId="24" fillId="0" borderId="7" xfId="0" applyFont="1" applyBorder="1" applyAlignment="1">
      <alignment vertical="center"/>
    </xf>
    <xf numFmtId="49" fontId="27" fillId="0" borderId="7" xfId="0" applyNumberFormat="1" applyFont="1" applyBorder="1" applyAlignment="1">
      <alignment horizontal="center" vertical="center"/>
    </xf>
    <xf numFmtId="0" fontId="28" fillId="0" borderId="6" xfId="0" applyFont="1" applyBorder="1" applyAlignment="1">
      <alignment vertical="center"/>
    </xf>
    <xf numFmtId="4" fontId="28" fillId="0" borderId="2" xfId="0" applyNumberFormat="1" applyFont="1" applyBorder="1" applyAlignment="1">
      <alignment horizontal="left" vertical="center"/>
    </xf>
    <xf numFmtId="0" fontId="28" fillId="0" borderId="4" xfId="0" applyFont="1" applyBorder="1" applyAlignment="1">
      <alignment vertical="center"/>
    </xf>
    <xf numFmtId="0" fontId="24" fillId="4" borderId="1" xfId="0" applyFont="1" applyFill="1" applyBorder="1" applyAlignment="1">
      <alignment vertical="center" wrapText="1"/>
    </xf>
    <xf numFmtId="0" fontId="24" fillId="4" borderId="1" xfId="0" applyFont="1" applyFill="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4" fontId="28" fillId="0" borderId="6" xfId="0" applyNumberFormat="1" applyFont="1" applyBorder="1" applyAlignment="1">
      <alignment horizontal="left" vertical="center"/>
    </xf>
    <xf numFmtId="0" fontId="29" fillId="0" borderId="7" xfId="0" applyFont="1" applyBorder="1" applyAlignment="1">
      <alignment horizontal="center" vertical="center"/>
    </xf>
    <xf numFmtId="0" fontId="23" fillId="0" borderId="1" xfId="4" applyFont="1" applyBorder="1" applyAlignment="1">
      <alignment horizontal="left" vertical="center" wrapText="1"/>
    </xf>
    <xf numFmtId="0" fontId="24" fillId="0" borderId="16" xfId="0" applyFont="1" applyBorder="1" applyAlignment="1">
      <alignment vertical="center"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32" fillId="0" borderId="0" xfId="0" applyFont="1"/>
    <xf numFmtId="0" fontId="24" fillId="0" borderId="0" xfId="0" applyFont="1" applyAlignment="1">
      <alignment horizontal="center" vertical="center"/>
    </xf>
    <xf numFmtId="0" fontId="24" fillId="0" borderId="0" xfId="0" applyFont="1" applyAlignment="1">
      <alignment vertical="center"/>
    </xf>
    <xf numFmtId="0" fontId="29" fillId="0" borderId="0" xfId="0" applyFont="1" applyAlignment="1">
      <alignment horizontal="center" vertical="center"/>
    </xf>
    <xf numFmtId="49" fontId="27" fillId="0" borderId="0" xfId="0" applyNumberFormat="1" applyFont="1" applyAlignment="1">
      <alignment horizontal="center" vertical="center"/>
    </xf>
    <xf numFmtId="0" fontId="24" fillId="0" borderId="17" xfId="0" applyFont="1" applyBorder="1" applyAlignment="1">
      <alignment horizontal="center" vertical="center" wrapText="1"/>
    </xf>
    <xf numFmtId="0" fontId="24" fillId="8" borderId="1" xfId="0" applyFont="1" applyFill="1" applyBorder="1"/>
    <xf numFmtId="0" fontId="25" fillId="8" borderId="1" xfId="0" applyFont="1" applyFill="1" applyBorder="1"/>
    <xf numFmtId="0" fontId="24" fillId="9" borderId="1"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0" borderId="0" xfId="0" applyFont="1" applyAlignment="1">
      <alignment vertical="center" wrapText="1"/>
    </xf>
    <xf numFmtId="44" fontId="23" fillId="0" borderId="1" xfId="0" applyNumberFormat="1" applyFont="1" applyBorder="1" applyAlignment="1">
      <alignment horizontal="center" vertical="center" wrapText="1"/>
    </xf>
    <xf numFmtId="165" fontId="0" fillId="8" borderId="1" xfId="0" applyNumberFormat="1" applyFill="1" applyBorder="1"/>
    <xf numFmtId="4" fontId="28" fillId="0" borderId="4" xfId="0" applyNumberFormat="1" applyFont="1" applyBorder="1" applyAlignment="1">
      <alignment horizontal="left" vertical="center"/>
    </xf>
    <xf numFmtId="0" fontId="29" fillId="0" borderId="5" xfId="0" applyFont="1" applyBorder="1" applyAlignment="1">
      <alignment horizontal="center" vertical="center"/>
    </xf>
    <xf numFmtId="44" fontId="13" fillId="0" borderId="7" xfId="0" applyNumberFormat="1" applyFont="1" applyBorder="1" applyAlignment="1">
      <alignment horizontal="right" vertical="center"/>
    </xf>
    <xf numFmtId="3" fontId="0" fillId="0" borderId="7" xfId="0" applyNumberFormat="1" applyBorder="1"/>
    <xf numFmtId="165" fontId="0" fillId="0" borderId="7" xfId="0" applyNumberFormat="1" applyBorder="1"/>
    <xf numFmtId="166" fontId="23" fillId="8" borderId="1" xfId="1" applyNumberFormat="1" applyFont="1" applyFill="1" applyBorder="1" applyAlignment="1">
      <alignment horizontal="center" vertical="center"/>
    </xf>
    <xf numFmtId="166" fontId="23" fillId="0" borderId="1" xfId="1" applyNumberFormat="1" applyFont="1" applyBorder="1" applyAlignment="1">
      <alignment horizontal="center" vertical="center"/>
    </xf>
    <xf numFmtId="166" fontId="23" fillId="0" borderId="1" xfId="0" applyNumberFormat="1" applyFont="1" applyBorder="1" applyAlignment="1">
      <alignment horizontal="center" vertical="center"/>
    </xf>
    <xf numFmtId="3" fontId="0" fillId="8" borderId="1" xfId="0" applyNumberFormat="1" applyFill="1" applyBorder="1" applyAlignment="1">
      <alignment horizontal="right" vertical="center"/>
    </xf>
    <xf numFmtId="3" fontId="0" fillId="0" borderId="0" xfId="0" applyNumberFormat="1" applyAlignment="1">
      <alignment horizontal="right" vertical="center"/>
    </xf>
    <xf numFmtId="3" fontId="0" fillId="0" borderId="1" xfId="0" applyNumberFormat="1" applyBorder="1" applyAlignment="1">
      <alignment horizontal="right" vertical="center"/>
    </xf>
    <xf numFmtId="3" fontId="0" fillId="0" borderId="14" xfId="0" applyNumberFormat="1" applyBorder="1" applyAlignment="1">
      <alignment horizontal="right" vertical="center"/>
    </xf>
    <xf numFmtId="3" fontId="0" fillId="0" borderId="17" xfId="0" applyNumberFormat="1" applyBorder="1" applyAlignment="1">
      <alignment horizontal="right" vertical="center"/>
    </xf>
    <xf numFmtId="0" fontId="10" fillId="0" borderId="0" xfId="0" applyFont="1" applyAlignment="1">
      <alignment horizontal="left" vertical="center"/>
    </xf>
    <xf numFmtId="0" fontId="26" fillId="0" borderId="6" xfId="4" applyFont="1" applyBorder="1" applyAlignment="1">
      <alignment horizontal="left" vertical="center" wrapText="1"/>
    </xf>
    <xf numFmtId="0" fontId="0" fillId="0" borderId="7" xfId="0" applyBorder="1" applyAlignment="1">
      <alignment vertical="center" wrapText="1"/>
    </xf>
    <xf numFmtId="0" fontId="0" fillId="0" borderId="15" xfId="0" applyBorder="1" applyAlignment="1">
      <alignment vertical="center" wrapText="1"/>
    </xf>
    <xf numFmtId="0" fontId="26" fillId="0" borderId="7" xfId="4" applyFont="1" applyBorder="1" applyAlignment="1">
      <alignment horizontal="left" vertical="center" wrapText="1"/>
    </xf>
    <xf numFmtId="0" fontId="26" fillId="0" borderId="15" xfId="4" applyFont="1" applyBorder="1" applyAlignment="1">
      <alignment horizontal="left" vertical="center" wrapText="1"/>
    </xf>
  </cellXfs>
  <cellStyles count="8">
    <cellStyle name="Normal" xfId="0" builtinId="0"/>
    <cellStyle name="Normal 2" xfId="1" xr:uid="{00000000-0005-0000-0000-000003000000}"/>
    <cellStyle name="Normal 2 2" xfId="2" xr:uid="{00000000-0005-0000-0000-000004000000}"/>
    <cellStyle name="Normal 3" xfId="3" xr:uid="{00000000-0005-0000-0000-000005000000}"/>
    <cellStyle name="Normal 4" xfId="5" xr:uid="{98FB6368-1792-4E41-B4CD-485C68C4D302}"/>
    <cellStyle name="Normal 5" xfId="6" xr:uid="{98B995B0-8894-45D0-8E98-FF328107F4EA}"/>
    <cellStyle name="Normal 5 2" xfId="7" xr:uid="{71DEB527-DBB9-4E80-8924-F242F3E5473B}"/>
    <cellStyle name="Normal_Faze rada xls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Arial"/>
        <a:cs typeface="Arial"/>
      </a:majorFont>
      <a:minorFont>
        <a:latin typeface="Calibri"/>
        <a:ea typeface="Arial"/>
        <a:cs typeface="Arial"/>
      </a:minorFont>
    </a:fontScheme>
    <a:fmtScheme name="Pisarna">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FCAE-FF68-4E66-96C8-8B40DCDE0B68}">
  <dimension ref="A1:E210"/>
  <sheetViews>
    <sheetView showGridLines="0" tabSelected="1" zoomScaleNormal="100" workbookViewId="0">
      <pane ySplit="3" topLeftCell="A4" activePane="bottomLeft" state="frozen"/>
      <selection pane="bottomLeft" activeCell="B14" sqref="B14"/>
    </sheetView>
  </sheetViews>
  <sheetFormatPr defaultColWidth="8.7109375" defaultRowHeight="15" x14ac:dyDescent="0.25"/>
  <cols>
    <col min="1" max="1" width="8.7109375" customWidth="1"/>
    <col min="2" max="2" width="60.7109375" customWidth="1"/>
    <col min="3" max="3" width="8.7109375" customWidth="1"/>
    <col min="4" max="4" width="15.28515625" customWidth="1"/>
    <col min="5" max="5" width="47.42578125" customWidth="1"/>
  </cols>
  <sheetData>
    <row r="1" spans="1:4" ht="15.75" x14ac:dyDescent="0.25">
      <c r="A1" s="113" t="s">
        <v>419</v>
      </c>
      <c r="B1" s="3"/>
      <c r="C1" s="3"/>
      <c r="D1" s="3"/>
    </row>
    <row r="2" spans="1:4" x14ac:dyDescent="0.25">
      <c r="A2" s="2"/>
      <c r="B2" s="1"/>
      <c r="C2" s="2"/>
      <c r="D2" s="4"/>
    </row>
    <row r="3" spans="1:4" ht="49.9" customHeight="1" x14ac:dyDescent="0.25">
      <c r="A3" s="5" t="s">
        <v>0</v>
      </c>
      <c r="B3" s="6" t="s">
        <v>1</v>
      </c>
      <c r="C3" s="5" t="s">
        <v>2</v>
      </c>
      <c r="D3" s="7" t="s">
        <v>3</v>
      </c>
    </row>
    <row r="4" spans="1:4" x14ac:dyDescent="0.25">
      <c r="A4" s="8" t="s">
        <v>4</v>
      </c>
      <c r="B4" s="10"/>
      <c r="C4" s="11"/>
      <c r="D4" s="42"/>
    </row>
    <row r="5" spans="1:4" x14ac:dyDescent="0.25">
      <c r="A5" s="12" t="s">
        <v>5</v>
      </c>
      <c r="B5" s="14"/>
      <c r="C5" s="13"/>
      <c r="D5" s="43"/>
    </row>
    <row r="6" spans="1:4" x14ac:dyDescent="0.25">
      <c r="A6" s="52" t="s">
        <v>279</v>
      </c>
      <c r="B6" s="53" t="s">
        <v>383</v>
      </c>
      <c r="C6" s="52" t="s">
        <v>6</v>
      </c>
      <c r="D6" s="54"/>
    </row>
    <row r="7" spans="1:4" x14ac:dyDescent="0.25">
      <c r="A7" s="52" t="s">
        <v>280</v>
      </c>
      <c r="B7" s="53" t="s">
        <v>384</v>
      </c>
      <c r="C7" s="52" t="s">
        <v>6</v>
      </c>
      <c r="D7" s="54"/>
    </row>
    <row r="8" spans="1:4" x14ac:dyDescent="0.25">
      <c r="A8" s="52" t="s">
        <v>281</v>
      </c>
      <c r="B8" s="53" t="s">
        <v>385</v>
      </c>
      <c r="C8" s="52" t="s">
        <v>6</v>
      </c>
      <c r="D8" s="54"/>
    </row>
    <row r="9" spans="1:4" x14ac:dyDescent="0.25">
      <c r="A9" s="52" t="s">
        <v>282</v>
      </c>
      <c r="B9" s="55" t="s">
        <v>386</v>
      </c>
      <c r="C9" s="56" t="s">
        <v>6</v>
      </c>
      <c r="D9" s="54"/>
    </row>
    <row r="10" spans="1:4" x14ac:dyDescent="0.25">
      <c r="A10" s="52" t="s">
        <v>283</v>
      </c>
      <c r="B10" s="55" t="s">
        <v>387</v>
      </c>
      <c r="C10" s="56" t="s">
        <v>6</v>
      </c>
      <c r="D10" s="54"/>
    </row>
    <row r="11" spans="1:4" x14ac:dyDescent="0.25">
      <c r="A11" s="52" t="s">
        <v>284</v>
      </c>
      <c r="B11" s="55" t="s">
        <v>388</v>
      </c>
      <c r="C11" s="56" t="s">
        <v>6</v>
      </c>
      <c r="D11" s="54"/>
    </row>
    <row r="12" spans="1:4" x14ac:dyDescent="0.25">
      <c r="A12" s="52" t="s">
        <v>285</v>
      </c>
      <c r="B12" s="57" t="s">
        <v>389</v>
      </c>
      <c r="C12" s="56" t="s">
        <v>6</v>
      </c>
      <c r="D12" s="54"/>
    </row>
    <row r="13" spans="1:4" x14ac:dyDescent="0.25">
      <c r="A13" s="52" t="s">
        <v>286</v>
      </c>
      <c r="B13" s="57" t="s">
        <v>390</v>
      </c>
      <c r="C13" s="56" t="s">
        <v>6</v>
      </c>
      <c r="D13" s="54"/>
    </row>
    <row r="14" spans="1:4" x14ac:dyDescent="0.25">
      <c r="A14" s="56" t="s">
        <v>287</v>
      </c>
      <c r="B14" s="57" t="s">
        <v>391</v>
      </c>
      <c r="C14" s="56" t="s">
        <v>6</v>
      </c>
      <c r="D14" s="54"/>
    </row>
    <row r="15" spans="1:4" x14ac:dyDescent="0.25">
      <c r="A15" s="56" t="s">
        <v>288</v>
      </c>
      <c r="B15" s="58" t="s">
        <v>392</v>
      </c>
      <c r="C15" s="56" t="s">
        <v>6</v>
      </c>
      <c r="D15" s="54"/>
    </row>
    <row r="16" spans="1:4" x14ac:dyDescent="0.25">
      <c r="A16" s="56" t="s">
        <v>289</v>
      </c>
      <c r="B16" s="57" t="s">
        <v>393</v>
      </c>
      <c r="C16" s="56" t="s">
        <v>6</v>
      </c>
      <c r="D16" s="54"/>
    </row>
    <row r="17" spans="1:4" x14ac:dyDescent="0.25">
      <c r="A17" s="56" t="s">
        <v>290</v>
      </c>
      <c r="B17" s="57" t="s">
        <v>394</v>
      </c>
      <c r="C17" s="56" t="s">
        <v>6</v>
      </c>
      <c r="D17" s="54"/>
    </row>
    <row r="18" spans="1:4" x14ac:dyDescent="0.25">
      <c r="A18" s="56" t="s">
        <v>291</v>
      </c>
      <c r="B18" s="57" t="s">
        <v>395</v>
      </c>
      <c r="C18" s="56" t="s">
        <v>6</v>
      </c>
      <c r="D18" s="54"/>
    </row>
    <row r="19" spans="1:4" x14ac:dyDescent="0.25">
      <c r="A19" s="56" t="s">
        <v>292</v>
      </c>
      <c r="B19" s="57" t="s">
        <v>396</v>
      </c>
      <c r="C19" s="56" t="s">
        <v>6</v>
      </c>
      <c r="D19" s="54"/>
    </row>
    <row r="20" spans="1:4" x14ac:dyDescent="0.25">
      <c r="A20" s="56" t="s">
        <v>293</v>
      </c>
      <c r="B20" s="57" t="s">
        <v>397</v>
      </c>
      <c r="C20" s="56" t="s">
        <v>6</v>
      </c>
      <c r="D20" s="54"/>
    </row>
    <row r="21" spans="1:4" x14ac:dyDescent="0.25">
      <c r="A21" s="56" t="s">
        <v>294</v>
      </c>
      <c r="B21" s="57" t="s">
        <v>398</v>
      </c>
      <c r="C21" s="56" t="s">
        <v>6</v>
      </c>
      <c r="D21" s="54"/>
    </row>
    <row r="22" spans="1:4" x14ac:dyDescent="0.25">
      <c r="A22" s="56" t="s">
        <v>295</v>
      </c>
      <c r="B22" s="57" t="s">
        <v>399</v>
      </c>
      <c r="C22" s="56" t="s">
        <v>6</v>
      </c>
      <c r="D22" s="54"/>
    </row>
    <row r="23" spans="1:4" x14ac:dyDescent="0.25">
      <c r="A23" s="56" t="s">
        <v>296</v>
      </c>
      <c r="B23" s="57" t="s">
        <v>400</v>
      </c>
      <c r="C23" s="56" t="s">
        <v>6</v>
      </c>
      <c r="D23" s="54"/>
    </row>
    <row r="24" spans="1:4" x14ac:dyDescent="0.25">
      <c r="A24" s="56" t="s">
        <v>297</v>
      </c>
      <c r="B24" s="57" t="s">
        <v>401</v>
      </c>
      <c r="C24" s="56" t="s">
        <v>6</v>
      </c>
      <c r="D24" s="54"/>
    </row>
    <row r="25" spans="1:4" x14ac:dyDescent="0.25">
      <c r="A25" s="56" t="s">
        <v>298</v>
      </c>
      <c r="B25" s="57" t="s">
        <v>402</v>
      </c>
      <c r="C25" s="56" t="s">
        <v>6</v>
      </c>
      <c r="D25" s="54"/>
    </row>
    <row r="26" spans="1:4" x14ac:dyDescent="0.25">
      <c r="A26" s="56" t="s">
        <v>299</v>
      </c>
      <c r="B26" s="58" t="s">
        <v>403</v>
      </c>
      <c r="C26" s="56" t="s">
        <v>6</v>
      </c>
      <c r="D26" s="54"/>
    </row>
    <row r="27" spans="1:4" x14ac:dyDescent="0.25">
      <c r="A27" s="56" t="s">
        <v>300</v>
      </c>
      <c r="B27" s="58" t="s">
        <v>404</v>
      </c>
      <c r="C27" s="56" t="s">
        <v>6</v>
      </c>
      <c r="D27" s="54"/>
    </row>
    <row r="28" spans="1:4" x14ac:dyDescent="0.25">
      <c r="A28" s="56" t="s">
        <v>301</v>
      </c>
      <c r="B28" s="58" t="s">
        <v>405</v>
      </c>
      <c r="C28" s="56" t="s">
        <v>6</v>
      </c>
      <c r="D28" s="54"/>
    </row>
    <row r="29" spans="1:4" x14ac:dyDescent="0.25">
      <c r="A29" s="56" t="s">
        <v>302</v>
      </c>
      <c r="B29" s="58" t="s">
        <v>406</v>
      </c>
      <c r="C29" s="56" t="s">
        <v>6</v>
      </c>
      <c r="D29" s="54"/>
    </row>
    <row r="30" spans="1:4" ht="14.65" customHeight="1" x14ac:dyDescent="0.25">
      <c r="A30" s="114" t="s">
        <v>7</v>
      </c>
      <c r="B30" s="117"/>
      <c r="C30" s="117"/>
      <c r="D30" s="118"/>
    </row>
    <row r="31" spans="1:4" x14ac:dyDescent="0.25">
      <c r="A31" s="59" t="s">
        <v>269</v>
      </c>
      <c r="B31" s="58" t="s">
        <v>9</v>
      </c>
      <c r="C31" s="56" t="s">
        <v>8</v>
      </c>
      <c r="D31" s="54"/>
    </row>
    <row r="32" spans="1:4" x14ac:dyDescent="0.25">
      <c r="A32" s="59" t="s">
        <v>270</v>
      </c>
      <c r="B32" s="93" t="s">
        <v>303</v>
      </c>
      <c r="C32" s="56" t="s">
        <v>6</v>
      </c>
      <c r="D32" s="54"/>
    </row>
    <row r="33" spans="1:4" x14ac:dyDescent="0.25">
      <c r="A33" s="59" t="s">
        <v>271</v>
      </c>
      <c r="B33" s="94" t="s">
        <v>10</v>
      </c>
      <c r="C33" s="56" t="s">
        <v>8</v>
      </c>
      <c r="D33" s="54"/>
    </row>
    <row r="34" spans="1:4" x14ac:dyDescent="0.25">
      <c r="A34" s="56" t="s">
        <v>11</v>
      </c>
      <c r="B34" s="58" t="s">
        <v>258</v>
      </c>
      <c r="C34" s="56" t="s">
        <v>8</v>
      </c>
      <c r="D34" s="54"/>
    </row>
    <row r="35" spans="1:4" x14ac:dyDescent="0.25">
      <c r="A35" s="114" t="s">
        <v>304</v>
      </c>
      <c r="B35" s="115"/>
      <c r="C35" s="115"/>
      <c r="D35" s="116"/>
    </row>
    <row r="36" spans="1:4" x14ac:dyDescent="0.25">
      <c r="A36" s="59" t="s">
        <v>305</v>
      </c>
      <c r="B36" s="58" t="s">
        <v>306</v>
      </c>
      <c r="C36" s="56" t="s">
        <v>8</v>
      </c>
      <c r="D36" s="54"/>
    </row>
    <row r="37" spans="1:4" x14ac:dyDescent="0.25">
      <c r="A37" s="59" t="s">
        <v>307</v>
      </c>
      <c r="B37" s="58" t="s">
        <v>308</v>
      </c>
      <c r="C37" s="56" t="s">
        <v>8</v>
      </c>
      <c r="D37" s="54"/>
    </row>
    <row r="38" spans="1:4" x14ac:dyDescent="0.25">
      <c r="A38" s="59" t="s">
        <v>309</v>
      </c>
      <c r="B38" s="93" t="s">
        <v>310</v>
      </c>
      <c r="C38" s="56" t="s">
        <v>8</v>
      </c>
      <c r="D38" s="54"/>
    </row>
    <row r="39" spans="1:4" x14ac:dyDescent="0.25">
      <c r="A39" s="59" t="s">
        <v>311</v>
      </c>
      <c r="B39" s="94" t="s">
        <v>312</v>
      </c>
      <c r="C39" s="56" t="s">
        <v>8</v>
      </c>
      <c r="D39" s="54"/>
    </row>
    <row r="40" spans="1:4" x14ac:dyDescent="0.25">
      <c r="A40" s="59" t="s">
        <v>313</v>
      </c>
      <c r="B40" s="94" t="s">
        <v>314</v>
      </c>
      <c r="C40" s="56" t="s">
        <v>8</v>
      </c>
      <c r="D40" s="54"/>
    </row>
    <row r="41" spans="1:4" x14ac:dyDescent="0.25">
      <c r="A41" s="56" t="s">
        <v>315</v>
      </c>
      <c r="B41" s="58" t="s">
        <v>316</v>
      </c>
      <c r="C41" s="56" t="s">
        <v>8</v>
      </c>
      <c r="D41" s="54"/>
    </row>
    <row r="42" spans="1:4" x14ac:dyDescent="0.25">
      <c r="A42" s="56" t="s">
        <v>317</v>
      </c>
      <c r="B42" s="58" t="s">
        <v>318</v>
      </c>
      <c r="C42" s="56" t="s">
        <v>8</v>
      </c>
      <c r="D42" s="54"/>
    </row>
    <row r="43" spans="1:4" x14ac:dyDescent="0.25">
      <c r="A43" s="114" t="s">
        <v>13</v>
      </c>
      <c r="B43" s="115"/>
      <c r="C43" s="115"/>
      <c r="D43" s="116"/>
    </row>
    <row r="44" spans="1:4" x14ac:dyDescent="0.25">
      <c r="A44" s="85" t="s">
        <v>272</v>
      </c>
      <c r="B44" s="86" t="s">
        <v>319</v>
      </c>
      <c r="C44" s="85" t="s">
        <v>8</v>
      </c>
      <c r="D44" s="54"/>
    </row>
    <row r="45" spans="1:4" x14ac:dyDescent="0.25">
      <c r="A45" s="85" t="s">
        <v>14</v>
      </c>
      <c r="B45" s="86" t="s">
        <v>320</v>
      </c>
      <c r="C45" s="85" t="s">
        <v>8</v>
      </c>
      <c r="D45" s="54"/>
    </row>
    <row r="46" spans="1:4" x14ac:dyDescent="0.25">
      <c r="A46" s="85" t="s">
        <v>15</v>
      </c>
      <c r="B46" s="86" t="s">
        <v>321</v>
      </c>
      <c r="C46" s="85" t="s">
        <v>8</v>
      </c>
      <c r="D46" s="54"/>
    </row>
    <row r="47" spans="1:4" x14ac:dyDescent="0.25">
      <c r="A47" s="85" t="s">
        <v>16</v>
      </c>
      <c r="B47" s="86" t="s">
        <v>322</v>
      </c>
      <c r="C47" s="85" t="s">
        <v>8</v>
      </c>
      <c r="D47" s="54"/>
    </row>
    <row r="48" spans="1:4" x14ac:dyDescent="0.25">
      <c r="A48" s="85" t="s">
        <v>17</v>
      </c>
      <c r="B48" s="86" t="s">
        <v>323</v>
      </c>
      <c r="C48" s="85" t="s">
        <v>8</v>
      </c>
      <c r="D48" s="54"/>
    </row>
    <row r="49" spans="1:4" x14ac:dyDescent="0.25">
      <c r="A49" s="85" t="s">
        <v>273</v>
      </c>
      <c r="B49" s="86" t="s">
        <v>324</v>
      </c>
      <c r="C49" s="85" t="s">
        <v>8</v>
      </c>
      <c r="D49" s="54"/>
    </row>
    <row r="50" spans="1:4" x14ac:dyDescent="0.25">
      <c r="A50" s="85" t="s">
        <v>18</v>
      </c>
      <c r="B50" s="86" t="s">
        <v>19</v>
      </c>
      <c r="C50" s="85" t="s">
        <v>8</v>
      </c>
      <c r="D50" s="54"/>
    </row>
    <row r="51" spans="1:4" x14ac:dyDescent="0.25">
      <c r="A51" s="85" t="s">
        <v>325</v>
      </c>
      <c r="B51" s="86" t="s">
        <v>326</v>
      </c>
      <c r="C51" s="85" t="s">
        <v>8</v>
      </c>
      <c r="D51" s="54"/>
    </row>
    <row r="52" spans="1:4" x14ac:dyDescent="0.25">
      <c r="A52" s="85" t="s">
        <v>20</v>
      </c>
      <c r="B52" s="86" t="s">
        <v>21</v>
      </c>
      <c r="C52" s="85" t="s">
        <v>8</v>
      </c>
      <c r="D52" s="54"/>
    </row>
    <row r="53" spans="1:4" x14ac:dyDescent="0.25">
      <c r="A53" s="85" t="s">
        <v>22</v>
      </c>
      <c r="B53" s="86" t="s">
        <v>23</v>
      </c>
      <c r="C53" s="85" t="s">
        <v>6</v>
      </c>
      <c r="D53" s="54"/>
    </row>
    <row r="54" spans="1:4" x14ac:dyDescent="0.25">
      <c r="A54" s="114" t="s">
        <v>24</v>
      </c>
      <c r="B54" s="115"/>
      <c r="C54" s="115"/>
      <c r="D54" s="116"/>
    </row>
    <row r="55" spans="1:4" ht="27" x14ac:dyDescent="0.25">
      <c r="A55" s="85" t="s">
        <v>25</v>
      </c>
      <c r="B55" s="86" t="s">
        <v>261</v>
      </c>
      <c r="C55" s="85" t="s">
        <v>8</v>
      </c>
      <c r="D55" s="54"/>
    </row>
    <row r="56" spans="1:4" ht="27" x14ac:dyDescent="0.25">
      <c r="A56" s="85" t="s">
        <v>26</v>
      </c>
      <c r="B56" s="86" t="s">
        <v>262</v>
      </c>
      <c r="C56" s="85" t="s">
        <v>8</v>
      </c>
      <c r="D56" s="54"/>
    </row>
    <row r="57" spans="1:4" ht="27" x14ac:dyDescent="0.25">
      <c r="A57" s="85" t="s">
        <v>27</v>
      </c>
      <c r="B57" s="86" t="s">
        <v>263</v>
      </c>
      <c r="C57" s="85" t="s">
        <v>8</v>
      </c>
      <c r="D57" s="54"/>
    </row>
    <row r="58" spans="1:4" ht="27" x14ac:dyDescent="0.25">
      <c r="A58" s="85" t="s">
        <v>28</v>
      </c>
      <c r="B58" s="86" t="s">
        <v>264</v>
      </c>
      <c r="C58" s="85" t="s">
        <v>8</v>
      </c>
      <c r="D58" s="54"/>
    </row>
    <row r="59" spans="1:4" ht="27" x14ac:dyDescent="0.25">
      <c r="A59" s="85" t="s">
        <v>29</v>
      </c>
      <c r="B59" s="86" t="s">
        <v>265</v>
      </c>
      <c r="C59" s="85" t="s">
        <v>8</v>
      </c>
      <c r="D59" s="54"/>
    </row>
    <row r="60" spans="1:4" ht="27" x14ac:dyDescent="0.25">
      <c r="A60" s="85" t="s">
        <v>30</v>
      </c>
      <c r="B60" s="86" t="s">
        <v>266</v>
      </c>
      <c r="C60" s="85" t="s">
        <v>8</v>
      </c>
      <c r="D60" s="54"/>
    </row>
    <row r="61" spans="1:4" ht="27" x14ac:dyDescent="0.25">
      <c r="A61" s="85" t="s">
        <v>274</v>
      </c>
      <c r="B61" s="86" t="s">
        <v>31</v>
      </c>
      <c r="C61" s="85" t="s">
        <v>8</v>
      </c>
      <c r="D61" s="54"/>
    </row>
    <row r="62" spans="1:4" x14ac:dyDescent="0.25">
      <c r="A62" s="85" t="s">
        <v>327</v>
      </c>
      <c r="B62" s="86" t="s">
        <v>328</v>
      </c>
      <c r="C62" s="85" t="s">
        <v>8</v>
      </c>
      <c r="D62" s="54"/>
    </row>
    <row r="63" spans="1:4" x14ac:dyDescent="0.25">
      <c r="A63" s="114" t="s">
        <v>32</v>
      </c>
      <c r="B63" s="115"/>
      <c r="C63" s="115"/>
      <c r="D63" s="116"/>
    </row>
    <row r="64" spans="1:4" ht="40.5" x14ac:dyDescent="0.25">
      <c r="A64" s="85" t="s">
        <v>33</v>
      </c>
      <c r="B64" s="86" t="s">
        <v>267</v>
      </c>
      <c r="C64" s="85" t="s">
        <v>8</v>
      </c>
      <c r="D64" s="54"/>
    </row>
    <row r="65" spans="1:4" ht="26.65" customHeight="1" x14ac:dyDescent="0.25">
      <c r="A65" s="85" t="s">
        <v>275</v>
      </c>
      <c r="B65" s="86" t="s">
        <v>34</v>
      </c>
      <c r="C65" s="85" t="s">
        <v>8</v>
      </c>
      <c r="D65" s="54"/>
    </row>
    <row r="66" spans="1:4" x14ac:dyDescent="0.25">
      <c r="A66" s="85" t="s">
        <v>35</v>
      </c>
      <c r="B66" s="86" t="s">
        <v>36</v>
      </c>
      <c r="C66" s="85" t="s">
        <v>8</v>
      </c>
      <c r="D66" s="54"/>
    </row>
    <row r="67" spans="1:4" x14ac:dyDescent="0.25">
      <c r="A67" s="114" t="s">
        <v>37</v>
      </c>
      <c r="B67" s="115"/>
      <c r="C67" s="115"/>
      <c r="D67" s="116" t="e">
        <f>VLOOKUP(A67,#REF!,5,FALSE)</f>
        <v>#REF!</v>
      </c>
    </row>
    <row r="68" spans="1:4" x14ac:dyDescent="0.25">
      <c r="A68" s="85" t="s">
        <v>38</v>
      </c>
      <c r="B68" s="86" t="s">
        <v>39</v>
      </c>
      <c r="C68" s="85" t="s">
        <v>8</v>
      </c>
      <c r="D68" s="54"/>
    </row>
    <row r="69" spans="1:4" x14ac:dyDescent="0.25">
      <c r="A69" s="85" t="s">
        <v>40</v>
      </c>
      <c r="B69" s="86" t="s">
        <v>41</v>
      </c>
      <c r="C69" s="85" t="s">
        <v>8</v>
      </c>
      <c r="D69" s="54"/>
    </row>
    <row r="70" spans="1:4" x14ac:dyDescent="0.25">
      <c r="A70" s="114" t="s">
        <v>42</v>
      </c>
      <c r="B70" s="115"/>
      <c r="C70" s="115"/>
      <c r="D70" s="116"/>
    </row>
    <row r="71" spans="1:4" ht="40.5" x14ac:dyDescent="0.25">
      <c r="A71" s="85" t="s">
        <v>43</v>
      </c>
      <c r="B71" s="86" t="s">
        <v>329</v>
      </c>
      <c r="C71" s="85" t="s">
        <v>8</v>
      </c>
      <c r="D71" s="54"/>
    </row>
    <row r="72" spans="1:4" ht="40.5" x14ac:dyDescent="0.25">
      <c r="A72" s="85" t="s">
        <v>44</v>
      </c>
      <c r="B72" s="86" t="s">
        <v>45</v>
      </c>
      <c r="C72" s="85" t="s">
        <v>8</v>
      </c>
      <c r="D72" s="54"/>
    </row>
    <row r="73" spans="1:4" ht="40.5" x14ac:dyDescent="0.25">
      <c r="A73" s="85" t="s">
        <v>46</v>
      </c>
      <c r="B73" s="86" t="s">
        <v>47</v>
      </c>
      <c r="C73" s="85" t="s">
        <v>8</v>
      </c>
      <c r="D73" s="54"/>
    </row>
    <row r="74" spans="1:4" ht="40.5" x14ac:dyDescent="0.25">
      <c r="A74" s="85" t="s">
        <v>48</v>
      </c>
      <c r="B74" s="86" t="s">
        <v>49</v>
      </c>
      <c r="C74" s="85" t="s">
        <v>8</v>
      </c>
      <c r="D74" s="54"/>
    </row>
    <row r="75" spans="1:4" ht="40.5" x14ac:dyDescent="0.25">
      <c r="A75" s="85" t="s">
        <v>50</v>
      </c>
      <c r="B75" s="86" t="s">
        <v>51</v>
      </c>
      <c r="C75" s="85" t="s">
        <v>8</v>
      </c>
      <c r="D75" s="54"/>
    </row>
    <row r="76" spans="1:4" x14ac:dyDescent="0.25">
      <c r="A76" s="114" t="s">
        <v>52</v>
      </c>
      <c r="B76" s="115"/>
      <c r="C76" s="115"/>
      <c r="D76" s="116"/>
    </row>
    <row r="77" spans="1:4" x14ac:dyDescent="0.25">
      <c r="A77" s="114" t="s">
        <v>53</v>
      </c>
      <c r="B77" s="115"/>
      <c r="C77" s="115"/>
      <c r="D77" s="116"/>
    </row>
    <row r="78" spans="1:4" x14ac:dyDescent="0.25">
      <c r="A78" s="66" t="s">
        <v>54</v>
      </c>
      <c r="B78" s="79" t="s">
        <v>55</v>
      </c>
      <c r="C78" s="80" t="s">
        <v>6</v>
      </c>
      <c r="D78" s="107"/>
    </row>
    <row r="79" spans="1:4" x14ac:dyDescent="0.25">
      <c r="A79" s="66" t="s">
        <v>56</v>
      </c>
      <c r="B79" s="79" t="s">
        <v>57</v>
      </c>
      <c r="C79" s="80" t="s">
        <v>8</v>
      </c>
      <c r="D79" s="107"/>
    </row>
    <row r="80" spans="1:4" x14ac:dyDescent="0.25">
      <c r="A80" s="66" t="s">
        <v>58</v>
      </c>
      <c r="B80" s="79" t="s">
        <v>59</v>
      </c>
      <c r="C80" s="80" t="s">
        <v>8</v>
      </c>
      <c r="D80" s="107"/>
    </row>
    <row r="81" spans="1:4" x14ac:dyDescent="0.25">
      <c r="A81" s="66" t="s">
        <v>60</v>
      </c>
      <c r="B81" s="79" t="s">
        <v>61</v>
      </c>
      <c r="C81" s="80" t="s">
        <v>6</v>
      </c>
      <c r="D81" s="107"/>
    </row>
    <row r="82" spans="1:4" x14ac:dyDescent="0.25">
      <c r="A82" s="66" t="s">
        <v>62</v>
      </c>
      <c r="B82" s="79" t="s">
        <v>63</v>
      </c>
      <c r="C82" s="80" t="s">
        <v>8</v>
      </c>
      <c r="D82" s="107"/>
    </row>
    <row r="83" spans="1:4" x14ac:dyDescent="0.25">
      <c r="A83" s="66" t="s">
        <v>64</v>
      </c>
      <c r="B83" s="79" t="s">
        <v>65</v>
      </c>
      <c r="C83" s="80" t="s">
        <v>8</v>
      </c>
      <c r="D83" s="107"/>
    </row>
    <row r="84" spans="1:4" x14ac:dyDescent="0.25">
      <c r="A84" s="66" t="s">
        <v>66</v>
      </c>
      <c r="B84" s="79" t="s">
        <v>67</v>
      </c>
      <c r="C84" s="80" t="s">
        <v>6</v>
      </c>
      <c r="D84" s="107"/>
    </row>
    <row r="85" spans="1:4" x14ac:dyDescent="0.25">
      <c r="A85" s="66" t="s">
        <v>68</v>
      </c>
      <c r="B85" s="79" t="s">
        <v>69</v>
      </c>
      <c r="C85" s="80" t="s">
        <v>6</v>
      </c>
      <c r="D85" s="107"/>
    </row>
    <row r="86" spans="1:4" x14ac:dyDescent="0.25">
      <c r="A86" s="66" t="s">
        <v>70</v>
      </c>
      <c r="B86" s="79" t="s">
        <v>71</v>
      </c>
      <c r="C86" s="80" t="s">
        <v>6</v>
      </c>
      <c r="D86" s="107"/>
    </row>
    <row r="87" spans="1:4" x14ac:dyDescent="0.25">
      <c r="A87" s="66" t="s">
        <v>72</v>
      </c>
      <c r="B87" s="79" t="s">
        <v>73</v>
      </c>
      <c r="C87" s="80" t="s">
        <v>6</v>
      </c>
      <c r="D87" s="107"/>
    </row>
    <row r="88" spans="1:4" x14ac:dyDescent="0.25">
      <c r="A88" s="66" t="s">
        <v>74</v>
      </c>
      <c r="B88" s="79" t="s">
        <v>75</v>
      </c>
      <c r="C88" s="80" t="s">
        <v>6</v>
      </c>
      <c r="D88" s="107"/>
    </row>
    <row r="89" spans="1:4" x14ac:dyDescent="0.25">
      <c r="A89" s="66" t="s">
        <v>76</v>
      </c>
      <c r="B89" s="79" t="s">
        <v>77</v>
      </c>
      <c r="C89" s="80" t="s">
        <v>6</v>
      </c>
      <c r="D89" s="107"/>
    </row>
    <row r="90" spans="1:4" x14ac:dyDescent="0.25">
      <c r="A90" s="114" t="s">
        <v>78</v>
      </c>
      <c r="B90" s="115"/>
      <c r="C90" s="115"/>
      <c r="D90" s="116"/>
    </row>
    <row r="91" spans="1:4" x14ac:dyDescent="0.25">
      <c r="A91" s="66" t="s">
        <v>79</v>
      </c>
      <c r="B91" s="79" t="s">
        <v>80</v>
      </c>
      <c r="C91" s="80" t="s">
        <v>81</v>
      </c>
      <c r="D91" s="107"/>
    </row>
    <row r="92" spans="1:4" x14ac:dyDescent="0.25">
      <c r="A92" s="66" t="s">
        <v>82</v>
      </c>
      <c r="B92" s="79" t="s">
        <v>83</v>
      </c>
      <c r="C92" s="80" t="s">
        <v>81</v>
      </c>
      <c r="D92" s="107"/>
    </row>
    <row r="93" spans="1:4" x14ac:dyDescent="0.25">
      <c r="A93" s="66" t="s">
        <v>84</v>
      </c>
      <c r="B93" s="79" t="s">
        <v>85</v>
      </c>
      <c r="C93" s="80" t="s">
        <v>81</v>
      </c>
      <c r="D93" s="107"/>
    </row>
    <row r="94" spans="1:4" x14ac:dyDescent="0.25">
      <c r="A94" s="66" t="s">
        <v>86</v>
      </c>
      <c r="B94" s="79" t="s">
        <v>87</v>
      </c>
      <c r="C94" s="80" t="s">
        <v>81</v>
      </c>
      <c r="D94" s="107"/>
    </row>
    <row r="95" spans="1:4" x14ac:dyDescent="0.25">
      <c r="A95" s="66" t="s">
        <v>88</v>
      </c>
      <c r="B95" s="79" t="s">
        <v>89</v>
      </c>
      <c r="C95" s="80" t="s">
        <v>81</v>
      </c>
      <c r="D95" s="107"/>
    </row>
    <row r="96" spans="1:4" x14ac:dyDescent="0.25">
      <c r="A96" s="66" t="s">
        <v>90</v>
      </c>
      <c r="B96" s="79" t="s">
        <v>91</v>
      </c>
      <c r="C96" s="80" t="s">
        <v>81</v>
      </c>
      <c r="D96" s="107"/>
    </row>
    <row r="97" spans="1:4" x14ac:dyDescent="0.25">
      <c r="A97" s="66" t="s">
        <v>92</v>
      </c>
      <c r="B97" s="79" t="s">
        <v>93</v>
      </c>
      <c r="C97" s="80" t="s">
        <v>81</v>
      </c>
      <c r="D97" s="107"/>
    </row>
    <row r="98" spans="1:4" x14ac:dyDescent="0.25">
      <c r="A98" s="66" t="s">
        <v>94</v>
      </c>
      <c r="B98" s="79" t="s">
        <v>95</v>
      </c>
      <c r="C98" s="80" t="s">
        <v>81</v>
      </c>
      <c r="D98" s="107"/>
    </row>
    <row r="99" spans="1:4" x14ac:dyDescent="0.25">
      <c r="A99" s="81" t="s">
        <v>96</v>
      </c>
      <c r="B99" s="114"/>
      <c r="C99" s="115"/>
      <c r="D99" s="115" t="e">
        <f>VLOOKUP(A99,#REF!,5,FALSE)</f>
        <v>#REF!</v>
      </c>
    </row>
    <row r="100" spans="1:4" ht="27" x14ac:dyDescent="0.25">
      <c r="A100" s="56" t="s">
        <v>97</v>
      </c>
      <c r="B100" s="57" t="s">
        <v>268</v>
      </c>
      <c r="C100" s="96" t="s">
        <v>8</v>
      </c>
      <c r="D100" s="54"/>
    </row>
    <row r="101" spans="1:4" x14ac:dyDescent="0.25">
      <c r="A101" s="56" t="s">
        <v>330</v>
      </c>
      <c r="B101" s="57" t="s">
        <v>331</v>
      </c>
      <c r="C101" s="95" t="s">
        <v>243</v>
      </c>
      <c r="D101" s="54"/>
    </row>
    <row r="102" spans="1:4" x14ac:dyDescent="0.25">
      <c r="A102" s="114" t="s">
        <v>98</v>
      </c>
      <c r="B102" s="115"/>
      <c r="C102" s="115"/>
      <c r="D102" s="116"/>
    </row>
    <row r="103" spans="1:4" ht="54" x14ac:dyDescent="0.25">
      <c r="A103" s="66" t="s">
        <v>99</v>
      </c>
      <c r="B103" s="83" t="s">
        <v>100</v>
      </c>
      <c r="C103" s="80" t="s">
        <v>6</v>
      </c>
      <c r="D103" s="107"/>
    </row>
    <row r="104" spans="1:4" ht="216" x14ac:dyDescent="0.25">
      <c r="A104" s="66" t="s">
        <v>332</v>
      </c>
      <c r="B104" s="83" t="s">
        <v>333</v>
      </c>
      <c r="C104" s="80" t="s">
        <v>6</v>
      </c>
      <c r="D104" s="107"/>
    </row>
    <row r="105" spans="1:4" ht="229.5" x14ac:dyDescent="0.25">
      <c r="A105" s="66" t="s">
        <v>115</v>
      </c>
      <c r="B105" s="83" t="s">
        <v>334</v>
      </c>
      <c r="C105" s="80" t="s">
        <v>6</v>
      </c>
      <c r="D105" s="107"/>
    </row>
    <row r="106" spans="1:4" ht="202.5" x14ac:dyDescent="0.25">
      <c r="A106" s="66" t="s">
        <v>116</v>
      </c>
      <c r="B106" s="83" t="s">
        <v>335</v>
      </c>
      <c r="C106" s="80" t="s">
        <v>6</v>
      </c>
      <c r="D106" s="107"/>
    </row>
    <row r="107" spans="1:4" ht="202.5" x14ac:dyDescent="0.25">
      <c r="A107" s="66" t="s">
        <v>117</v>
      </c>
      <c r="B107" s="83" t="s">
        <v>336</v>
      </c>
      <c r="C107" s="80" t="s">
        <v>6</v>
      </c>
      <c r="D107" s="107"/>
    </row>
    <row r="108" spans="1:4" ht="67.5" x14ac:dyDescent="0.25">
      <c r="A108" s="66" t="s">
        <v>122</v>
      </c>
      <c r="B108" s="83" t="s">
        <v>337</v>
      </c>
      <c r="C108" s="80" t="s">
        <v>6</v>
      </c>
      <c r="D108" s="107"/>
    </row>
    <row r="109" spans="1:4" ht="216" x14ac:dyDescent="0.25">
      <c r="A109" s="66" t="s">
        <v>118</v>
      </c>
      <c r="B109" s="83" t="s">
        <v>338</v>
      </c>
      <c r="C109" s="80" t="s">
        <v>6</v>
      </c>
      <c r="D109" s="107"/>
    </row>
    <row r="110" spans="1:4" ht="202.5" x14ac:dyDescent="0.25">
      <c r="A110" s="66" t="s">
        <v>119</v>
      </c>
      <c r="B110" s="83" t="s">
        <v>339</v>
      </c>
      <c r="C110" s="80" t="s">
        <v>6</v>
      </c>
      <c r="D110" s="107"/>
    </row>
    <row r="111" spans="1:4" x14ac:dyDescent="0.25">
      <c r="A111" s="66" t="s">
        <v>124</v>
      </c>
      <c r="B111" s="83" t="s">
        <v>340</v>
      </c>
      <c r="C111" s="80" t="s">
        <v>6</v>
      </c>
      <c r="D111" s="107"/>
    </row>
    <row r="112" spans="1:4" ht="40.5" x14ac:dyDescent="0.25">
      <c r="A112" s="66" t="s">
        <v>341</v>
      </c>
      <c r="B112" s="83" t="s">
        <v>342</v>
      </c>
      <c r="C112" s="80" t="s">
        <v>102</v>
      </c>
      <c r="D112" s="107"/>
    </row>
    <row r="113" spans="1:5" ht="40.5" x14ac:dyDescent="0.25">
      <c r="A113" s="66" t="s">
        <v>125</v>
      </c>
      <c r="B113" s="83" t="s">
        <v>126</v>
      </c>
      <c r="C113" s="80" t="s">
        <v>112</v>
      </c>
      <c r="D113" s="107"/>
    </row>
    <row r="114" spans="1:5" ht="27" x14ac:dyDescent="0.25">
      <c r="A114" s="66" t="s">
        <v>343</v>
      </c>
      <c r="B114" s="83" t="s">
        <v>344</v>
      </c>
      <c r="C114" s="80" t="s">
        <v>6</v>
      </c>
      <c r="D114" s="107"/>
    </row>
    <row r="115" spans="1:5" ht="27" x14ac:dyDescent="0.25">
      <c r="A115" s="66" t="s">
        <v>345</v>
      </c>
      <c r="B115" s="83" t="s">
        <v>346</v>
      </c>
      <c r="C115" s="80" t="s">
        <v>6</v>
      </c>
      <c r="D115" s="107"/>
    </row>
    <row r="116" spans="1:5" ht="27" x14ac:dyDescent="0.25">
      <c r="A116" s="66" t="s">
        <v>347</v>
      </c>
      <c r="B116" s="83" t="s">
        <v>348</v>
      </c>
      <c r="C116" s="80" t="s">
        <v>6</v>
      </c>
      <c r="D116" s="107"/>
    </row>
    <row r="117" spans="1:5" ht="108" x14ac:dyDescent="0.25">
      <c r="A117" s="66" t="s">
        <v>163</v>
      </c>
      <c r="B117" s="83" t="s">
        <v>349</v>
      </c>
      <c r="C117" s="80" t="s">
        <v>8</v>
      </c>
      <c r="D117" s="107"/>
    </row>
    <row r="118" spans="1:5" ht="108" x14ac:dyDescent="0.25">
      <c r="A118" s="66" t="s">
        <v>164</v>
      </c>
      <c r="B118" s="83" t="s">
        <v>350</v>
      </c>
      <c r="C118" s="80" t="s">
        <v>8</v>
      </c>
      <c r="D118" s="107"/>
    </row>
    <row r="119" spans="1:5" ht="108" x14ac:dyDescent="0.25">
      <c r="A119" s="66" t="s">
        <v>165</v>
      </c>
      <c r="B119" s="83" t="s">
        <v>351</v>
      </c>
      <c r="C119" s="80" t="s">
        <v>8</v>
      </c>
      <c r="D119" s="107"/>
    </row>
    <row r="120" spans="1:5" ht="108" x14ac:dyDescent="0.25">
      <c r="A120" s="66" t="s">
        <v>166</v>
      </c>
      <c r="B120" s="83" t="s">
        <v>352</v>
      </c>
      <c r="C120" s="80" t="s">
        <v>8</v>
      </c>
      <c r="D120" s="107"/>
    </row>
    <row r="121" spans="1:5" ht="108" x14ac:dyDescent="0.25">
      <c r="A121" s="66" t="s">
        <v>167</v>
      </c>
      <c r="B121" s="83" t="s">
        <v>353</v>
      </c>
      <c r="C121" s="80" t="s">
        <v>8</v>
      </c>
      <c r="D121" s="107"/>
    </row>
    <row r="122" spans="1:5" ht="108" x14ac:dyDescent="0.25">
      <c r="A122" s="66" t="s">
        <v>168</v>
      </c>
      <c r="B122" s="83" t="s">
        <v>354</v>
      </c>
      <c r="C122" s="80" t="s">
        <v>8</v>
      </c>
      <c r="D122" s="107"/>
    </row>
    <row r="123" spans="1:5" ht="81" x14ac:dyDescent="0.25">
      <c r="A123" s="66" t="s">
        <v>355</v>
      </c>
      <c r="B123" s="83" t="s">
        <v>407</v>
      </c>
      <c r="C123" s="80" t="s">
        <v>8</v>
      </c>
      <c r="D123" s="107"/>
    </row>
    <row r="124" spans="1:5" ht="67.5" x14ac:dyDescent="0.25">
      <c r="A124" s="66" t="s">
        <v>134</v>
      </c>
      <c r="B124" s="83" t="s">
        <v>357</v>
      </c>
      <c r="C124" s="80" t="s">
        <v>8</v>
      </c>
      <c r="D124" s="107"/>
    </row>
    <row r="125" spans="1:5" ht="94.5" x14ac:dyDescent="0.25">
      <c r="A125" s="66" t="s">
        <v>358</v>
      </c>
      <c r="B125" s="65" t="s">
        <v>359</v>
      </c>
      <c r="C125" s="66" t="s">
        <v>102</v>
      </c>
      <c r="D125" s="107"/>
    </row>
    <row r="126" spans="1:5" ht="27" x14ac:dyDescent="0.25">
      <c r="A126" s="66" t="s">
        <v>101</v>
      </c>
      <c r="B126" s="65" t="s">
        <v>412</v>
      </c>
      <c r="C126" s="80" t="s">
        <v>104</v>
      </c>
      <c r="D126" s="107"/>
      <c r="E126" s="97"/>
    </row>
    <row r="127" spans="1:5" ht="40.5" x14ac:dyDescent="0.25">
      <c r="A127" s="66" t="s">
        <v>103</v>
      </c>
      <c r="B127" s="65" t="s">
        <v>413</v>
      </c>
      <c r="C127" s="80" t="s">
        <v>104</v>
      </c>
      <c r="D127" s="107"/>
      <c r="E127" s="97"/>
    </row>
    <row r="128" spans="1:5" x14ac:dyDescent="0.25">
      <c r="A128" s="66" t="s">
        <v>105</v>
      </c>
      <c r="B128" s="83" t="s">
        <v>106</v>
      </c>
      <c r="C128" s="80" t="s">
        <v>107</v>
      </c>
      <c r="D128" s="107"/>
    </row>
    <row r="129" spans="1:4" ht="81" x14ac:dyDescent="0.25">
      <c r="A129" s="66" t="s">
        <v>108</v>
      </c>
      <c r="B129" s="77" t="s">
        <v>109</v>
      </c>
      <c r="C129" s="66" t="s">
        <v>6</v>
      </c>
      <c r="D129" s="107"/>
    </row>
    <row r="130" spans="1:4" ht="54" x14ac:dyDescent="0.25">
      <c r="A130" s="66" t="s">
        <v>110</v>
      </c>
      <c r="B130" s="79" t="s">
        <v>111</v>
      </c>
      <c r="C130" s="80" t="s">
        <v>104</v>
      </c>
      <c r="D130" s="107"/>
    </row>
    <row r="131" spans="1:4" ht="27" x14ac:dyDescent="0.25">
      <c r="A131" s="66" t="s">
        <v>113</v>
      </c>
      <c r="B131" s="79" t="s">
        <v>114</v>
      </c>
      <c r="C131" s="80" t="s">
        <v>112</v>
      </c>
      <c r="D131" s="107"/>
    </row>
    <row r="132" spans="1:4" ht="67.5" x14ac:dyDescent="0.25">
      <c r="A132" s="66" t="s">
        <v>120</v>
      </c>
      <c r="B132" s="77" t="s">
        <v>121</v>
      </c>
      <c r="C132" s="66" t="s">
        <v>6</v>
      </c>
      <c r="D132" s="107"/>
    </row>
    <row r="133" spans="1:4" ht="40.5" x14ac:dyDescent="0.25">
      <c r="A133" s="66" t="s">
        <v>123</v>
      </c>
      <c r="B133" s="79" t="s">
        <v>360</v>
      </c>
      <c r="C133" s="80" t="s">
        <v>6</v>
      </c>
      <c r="D133" s="107"/>
    </row>
    <row r="134" spans="1:4" x14ac:dyDescent="0.25">
      <c r="A134" s="66" t="s">
        <v>361</v>
      </c>
      <c r="B134" s="79" t="s">
        <v>362</v>
      </c>
      <c r="C134" s="80" t="s">
        <v>112</v>
      </c>
      <c r="D134" s="107"/>
    </row>
    <row r="135" spans="1:4" ht="67.5" x14ac:dyDescent="0.25">
      <c r="A135" s="66" t="s">
        <v>127</v>
      </c>
      <c r="B135" s="79" t="s">
        <v>363</v>
      </c>
      <c r="C135" s="80" t="s">
        <v>6</v>
      </c>
      <c r="D135" s="107"/>
    </row>
    <row r="136" spans="1:4" ht="67.5" x14ac:dyDescent="0.25">
      <c r="A136" s="66" t="s">
        <v>364</v>
      </c>
      <c r="B136" s="79" t="s">
        <v>365</v>
      </c>
      <c r="C136" s="80" t="s">
        <v>6</v>
      </c>
      <c r="D136" s="107"/>
    </row>
    <row r="137" spans="1:4" ht="67.5" x14ac:dyDescent="0.25">
      <c r="A137" s="66" t="s">
        <v>128</v>
      </c>
      <c r="B137" s="79" t="s">
        <v>366</v>
      </c>
      <c r="C137" s="80" t="s">
        <v>6</v>
      </c>
      <c r="D137" s="107"/>
    </row>
    <row r="138" spans="1:4" ht="27" x14ac:dyDescent="0.25">
      <c r="A138" s="66" t="s">
        <v>129</v>
      </c>
      <c r="B138" s="79" t="s">
        <v>367</v>
      </c>
      <c r="C138" s="66" t="s">
        <v>6</v>
      </c>
      <c r="D138" s="107"/>
    </row>
    <row r="139" spans="1:4" ht="40.5" x14ac:dyDescent="0.25">
      <c r="A139" s="66" t="s">
        <v>368</v>
      </c>
      <c r="B139" s="79" t="s">
        <v>369</v>
      </c>
      <c r="C139" s="66" t="s">
        <v>81</v>
      </c>
      <c r="D139" s="107"/>
    </row>
    <row r="140" spans="1:4" ht="81" x14ac:dyDescent="0.25">
      <c r="A140" s="66" t="s">
        <v>130</v>
      </c>
      <c r="B140" s="65" t="s">
        <v>370</v>
      </c>
      <c r="C140" s="66" t="s">
        <v>6</v>
      </c>
      <c r="D140" s="107"/>
    </row>
    <row r="141" spans="1:4" ht="27" x14ac:dyDescent="0.25">
      <c r="A141" s="66" t="s">
        <v>131</v>
      </c>
      <c r="B141" s="79" t="s">
        <v>132</v>
      </c>
      <c r="C141" s="80" t="s">
        <v>6</v>
      </c>
      <c r="D141" s="107"/>
    </row>
    <row r="142" spans="1:4" ht="27" x14ac:dyDescent="0.25">
      <c r="A142" s="66" t="s">
        <v>133</v>
      </c>
      <c r="B142" s="65" t="s">
        <v>371</v>
      </c>
      <c r="C142" s="66" t="s">
        <v>8</v>
      </c>
      <c r="D142" s="107"/>
    </row>
    <row r="143" spans="1:4" ht="27" x14ac:dyDescent="0.25">
      <c r="A143" s="66" t="s">
        <v>135</v>
      </c>
      <c r="B143" s="79" t="s">
        <v>136</v>
      </c>
      <c r="C143" s="80" t="s">
        <v>8</v>
      </c>
      <c r="D143" s="107"/>
    </row>
    <row r="144" spans="1:4" ht="27" x14ac:dyDescent="0.25">
      <c r="A144" s="66" t="s">
        <v>137</v>
      </c>
      <c r="B144" s="65" t="s">
        <v>138</v>
      </c>
      <c r="C144" s="66" t="s">
        <v>8</v>
      </c>
      <c r="D144" s="107"/>
    </row>
    <row r="145" spans="1:4" ht="27" x14ac:dyDescent="0.25">
      <c r="A145" s="66" t="s">
        <v>139</v>
      </c>
      <c r="B145" s="65" t="s">
        <v>140</v>
      </c>
      <c r="C145" s="66" t="s">
        <v>8</v>
      </c>
      <c r="D145" s="107"/>
    </row>
    <row r="146" spans="1:4" ht="27" x14ac:dyDescent="0.25">
      <c r="A146" s="66" t="s">
        <v>141</v>
      </c>
      <c r="B146" s="65" t="s">
        <v>372</v>
      </c>
      <c r="C146" s="66" t="s">
        <v>8</v>
      </c>
      <c r="D146" s="107"/>
    </row>
    <row r="147" spans="1:4" x14ac:dyDescent="0.25">
      <c r="A147" s="66" t="s">
        <v>142</v>
      </c>
      <c r="B147" s="65" t="s">
        <v>143</v>
      </c>
      <c r="C147" s="66" t="s">
        <v>8</v>
      </c>
      <c r="D147" s="107"/>
    </row>
    <row r="148" spans="1:4" ht="27" x14ac:dyDescent="0.25">
      <c r="A148" s="66" t="s">
        <v>144</v>
      </c>
      <c r="B148" s="65" t="s">
        <v>145</v>
      </c>
      <c r="C148" s="66" t="s">
        <v>8</v>
      </c>
      <c r="D148" s="107"/>
    </row>
    <row r="149" spans="1:4" ht="40.5" x14ac:dyDescent="0.25">
      <c r="A149" s="66" t="s">
        <v>147</v>
      </c>
      <c r="B149" s="65" t="s">
        <v>373</v>
      </c>
      <c r="C149" s="66" t="s">
        <v>6</v>
      </c>
      <c r="D149" s="107"/>
    </row>
    <row r="150" spans="1:4" ht="94.5" x14ac:dyDescent="0.25">
      <c r="A150" s="66" t="s">
        <v>149</v>
      </c>
      <c r="B150" s="65" t="s">
        <v>150</v>
      </c>
      <c r="C150" s="66" t="s">
        <v>6</v>
      </c>
      <c r="D150" s="107"/>
    </row>
    <row r="151" spans="1:4" ht="27" x14ac:dyDescent="0.25">
      <c r="A151" s="66" t="s">
        <v>151</v>
      </c>
      <c r="B151" s="79" t="s">
        <v>152</v>
      </c>
      <c r="C151" s="80" t="s">
        <v>6</v>
      </c>
      <c r="D151" s="107"/>
    </row>
    <row r="152" spans="1:4" ht="40.5" x14ac:dyDescent="0.25">
      <c r="A152" s="66" t="s">
        <v>153</v>
      </c>
      <c r="B152" s="65" t="s">
        <v>154</v>
      </c>
      <c r="C152" s="66" t="s">
        <v>107</v>
      </c>
      <c r="D152" s="107"/>
    </row>
    <row r="153" spans="1:4" ht="27" x14ac:dyDescent="0.25">
      <c r="A153" s="66" t="s">
        <v>155</v>
      </c>
      <c r="B153" s="65" t="s">
        <v>156</v>
      </c>
      <c r="C153" s="66" t="s">
        <v>107</v>
      </c>
      <c r="D153" s="107"/>
    </row>
    <row r="154" spans="1:4" ht="27" x14ac:dyDescent="0.25">
      <c r="A154" s="66" t="s">
        <v>157</v>
      </c>
      <c r="B154" s="77" t="s">
        <v>158</v>
      </c>
      <c r="C154" s="66" t="s">
        <v>6</v>
      </c>
      <c r="D154" s="107"/>
    </row>
    <row r="155" spans="1:4" ht="27" x14ac:dyDescent="0.25">
      <c r="A155" s="66" t="s">
        <v>159</v>
      </c>
      <c r="B155" s="77" t="s">
        <v>160</v>
      </c>
      <c r="C155" s="66" t="s">
        <v>6</v>
      </c>
      <c r="D155" s="107"/>
    </row>
    <row r="156" spans="1:4" ht="40.5" x14ac:dyDescent="0.25">
      <c r="A156" s="66" t="s">
        <v>161</v>
      </c>
      <c r="B156" s="77" t="s">
        <v>374</v>
      </c>
      <c r="C156" s="66" t="s">
        <v>81</v>
      </c>
      <c r="D156" s="107"/>
    </row>
    <row r="157" spans="1:4" ht="40.5" x14ac:dyDescent="0.25">
      <c r="A157" s="66" t="s">
        <v>162</v>
      </c>
      <c r="B157" s="77" t="s">
        <v>148</v>
      </c>
      <c r="C157" s="66" t="s">
        <v>6</v>
      </c>
      <c r="D157" s="107"/>
    </row>
    <row r="158" spans="1:4" x14ac:dyDescent="0.25">
      <c r="A158" s="114" t="s">
        <v>169</v>
      </c>
      <c r="B158" s="115"/>
      <c r="C158" s="115"/>
      <c r="D158" s="116" t="e">
        <f>VLOOKUP(A158,#REF!,5,FALSE)</f>
        <v>#REF!</v>
      </c>
    </row>
    <row r="159" spans="1:4" ht="27" x14ac:dyDescent="0.25">
      <c r="A159" s="80" t="s">
        <v>170</v>
      </c>
      <c r="B159" s="79" t="s">
        <v>171</v>
      </c>
      <c r="C159" s="80" t="s">
        <v>6</v>
      </c>
      <c r="D159" s="107"/>
    </row>
    <row r="160" spans="1:4" x14ac:dyDescent="0.25">
      <c r="A160" s="80" t="s">
        <v>172</v>
      </c>
      <c r="B160" s="79" t="s">
        <v>375</v>
      </c>
      <c r="C160" s="80" t="s">
        <v>6</v>
      </c>
      <c r="D160" s="107"/>
    </row>
    <row r="161" spans="1:5" ht="27" x14ac:dyDescent="0.25">
      <c r="A161" s="66" t="s">
        <v>173</v>
      </c>
      <c r="B161" s="65" t="s">
        <v>408</v>
      </c>
      <c r="C161" s="66" t="s">
        <v>8</v>
      </c>
      <c r="D161" s="107"/>
      <c r="E161" s="97"/>
    </row>
    <row r="162" spans="1:5" x14ac:dyDescent="0.25">
      <c r="A162" s="80" t="s">
        <v>174</v>
      </c>
      <c r="B162" s="79" t="s">
        <v>175</v>
      </c>
      <c r="C162" s="80" t="s">
        <v>8</v>
      </c>
      <c r="D162" s="107"/>
    </row>
    <row r="163" spans="1:5" x14ac:dyDescent="0.25">
      <c r="A163" s="80" t="s">
        <v>176</v>
      </c>
      <c r="B163" s="79" t="s">
        <v>177</v>
      </c>
      <c r="C163" s="80" t="s">
        <v>8</v>
      </c>
      <c r="D163" s="107"/>
    </row>
    <row r="164" spans="1:5" x14ac:dyDescent="0.25">
      <c r="A164" s="80" t="s">
        <v>178</v>
      </c>
      <c r="B164" s="79" t="s">
        <v>179</v>
      </c>
      <c r="C164" s="80" t="s">
        <v>8</v>
      </c>
      <c r="D164" s="107"/>
    </row>
    <row r="165" spans="1:5" x14ac:dyDescent="0.25">
      <c r="A165" s="80" t="s">
        <v>180</v>
      </c>
      <c r="B165" s="84" t="s">
        <v>181</v>
      </c>
      <c r="C165" s="80" t="s">
        <v>8</v>
      </c>
      <c r="D165" s="107"/>
    </row>
    <row r="166" spans="1:5" x14ac:dyDescent="0.25">
      <c r="A166" s="80" t="s">
        <v>182</v>
      </c>
      <c r="B166" s="79" t="s">
        <v>183</v>
      </c>
      <c r="C166" s="80" t="s">
        <v>8</v>
      </c>
      <c r="D166" s="107"/>
    </row>
    <row r="167" spans="1:5" x14ac:dyDescent="0.25">
      <c r="A167" s="80" t="s">
        <v>184</v>
      </c>
      <c r="B167" s="79" t="s">
        <v>185</v>
      </c>
      <c r="C167" s="80" t="s">
        <v>8</v>
      </c>
      <c r="D167" s="107"/>
    </row>
    <row r="168" spans="1:5" x14ac:dyDescent="0.25">
      <c r="A168" s="80" t="s">
        <v>186</v>
      </c>
      <c r="B168" s="79" t="s">
        <v>187</v>
      </c>
      <c r="C168" s="80" t="s">
        <v>8</v>
      </c>
      <c r="D168" s="107"/>
    </row>
    <row r="169" spans="1:5" x14ac:dyDescent="0.25">
      <c r="A169" s="80" t="s">
        <v>188</v>
      </c>
      <c r="B169" s="79" t="s">
        <v>189</v>
      </c>
      <c r="C169" s="80" t="s">
        <v>8</v>
      </c>
      <c r="D169" s="107"/>
    </row>
    <row r="170" spans="1:5" x14ac:dyDescent="0.25">
      <c r="A170" s="66" t="s">
        <v>190</v>
      </c>
      <c r="B170" s="65" t="s">
        <v>191</v>
      </c>
      <c r="C170" s="66" t="s">
        <v>8</v>
      </c>
      <c r="D170" s="107"/>
    </row>
    <row r="171" spans="1:5" x14ac:dyDescent="0.25">
      <c r="A171" s="66" t="s">
        <v>192</v>
      </c>
      <c r="B171" s="65" t="s">
        <v>193</v>
      </c>
      <c r="C171" s="66" t="s">
        <v>8</v>
      </c>
      <c r="D171" s="107"/>
    </row>
    <row r="172" spans="1:5" x14ac:dyDescent="0.25">
      <c r="A172" s="66" t="s">
        <v>194</v>
      </c>
      <c r="B172" s="65" t="s">
        <v>195</v>
      </c>
      <c r="C172" s="66" t="s">
        <v>8</v>
      </c>
      <c r="D172" s="107"/>
    </row>
    <row r="173" spans="1:5" ht="54" x14ac:dyDescent="0.25">
      <c r="A173" s="80" t="s">
        <v>196</v>
      </c>
      <c r="B173" s="79" t="s">
        <v>197</v>
      </c>
      <c r="C173" s="80" t="s">
        <v>8</v>
      </c>
      <c r="D173" s="107"/>
    </row>
    <row r="174" spans="1:5" x14ac:dyDescent="0.25">
      <c r="A174" s="80" t="s">
        <v>198</v>
      </c>
      <c r="B174" s="79" t="s">
        <v>199</v>
      </c>
      <c r="C174" s="80" t="s">
        <v>8</v>
      </c>
      <c r="D174" s="107"/>
    </row>
    <row r="175" spans="1:5" ht="27" x14ac:dyDescent="0.25">
      <c r="A175" s="80" t="s">
        <v>376</v>
      </c>
      <c r="B175" s="79" t="s">
        <v>377</v>
      </c>
      <c r="C175" s="80" t="s">
        <v>8</v>
      </c>
      <c r="D175" s="107"/>
    </row>
    <row r="176" spans="1:5" ht="27" x14ac:dyDescent="0.25">
      <c r="A176" s="80" t="s">
        <v>200</v>
      </c>
      <c r="B176" s="79" t="s">
        <v>201</v>
      </c>
      <c r="C176" s="80" t="s">
        <v>8</v>
      </c>
      <c r="D176" s="107"/>
    </row>
    <row r="177" spans="1:4" x14ac:dyDescent="0.25">
      <c r="A177" s="80" t="s">
        <v>378</v>
      </c>
      <c r="B177" s="79" t="s">
        <v>379</v>
      </c>
      <c r="C177" s="80" t="s">
        <v>8</v>
      </c>
      <c r="D177" s="107"/>
    </row>
    <row r="178" spans="1:4" x14ac:dyDescent="0.25">
      <c r="A178" s="80" t="s">
        <v>380</v>
      </c>
      <c r="B178" s="79" t="s">
        <v>381</v>
      </c>
      <c r="C178" s="80" t="s">
        <v>8</v>
      </c>
      <c r="D178" s="107"/>
    </row>
    <row r="179" spans="1:4" x14ac:dyDescent="0.25">
      <c r="A179" s="80" t="s">
        <v>202</v>
      </c>
      <c r="B179" s="79" t="s">
        <v>203</v>
      </c>
      <c r="C179" s="80" t="s">
        <v>8</v>
      </c>
      <c r="D179" s="107"/>
    </row>
    <row r="180" spans="1:4" x14ac:dyDescent="0.25">
      <c r="A180" s="80" t="s">
        <v>260</v>
      </c>
      <c r="B180" s="79" t="s">
        <v>259</v>
      </c>
      <c r="C180" s="80" t="s">
        <v>8</v>
      </c>
      <c r="D180" s="107"/>
    </row>
    <row r="181" spans="1:4" x14ac:dyDescent="0.25">
      <c r="A181" s="80" t="s">
        <v>204</v>
      </c>
      <c r="B181" s="79" t="s">
        <v>205</v>
      </c>
      <c r="C181" s="80" t="s">
        <v>8</v>
      </c>
      <c r="D181" s="107"/>
    </row>
    <row r="182" spans="1:4" x14ac:dyDescent="0.25">
      <c r="A182" s="80" t="s">
        <v>206</v>
      </c>
      <c r="B182" s="79" t="s">
        <v>207</v>
      </c>
      <c r="C182" s="80" t="s">
        <v>8</v>
      </c>
      <c r="D182" s="107"/>
    </row>
    <row r="183" spans="1:4" x14ac:dyDescent="0.25">
      <c r="A183" s="66" t="s">
        <v>208</v>
      </c>
      <c r="B183" s="65" t="s">
        <v>209</v>
      </c>
      <c r="C183" s="66" t="s">
        <v>8</v>
      </c>
      <c r="D183" s="107"/>
    </row>
    <row r="184" spans="1:4" x14ac:dyDescent="0.25">
      <c r="A184" s="80" t="s">
        <v>210</v>
      </c>
      <c r="B184" s="79" t="s">
        <v>211</v>
      </c>
      <c r="C184" s="80" t="s">
        <v>8</v>
      </c>
      <c r="D184" s="107"/>
    </row>
    <row r="185" spans="1:4" x14ac:dyDescent="0.25">
      <c r="A185" s="66" t="s">
        <v>212</v>
      </c>
      <c r="B185" s="65" t="s">
        <v>213</v>
      </c>
      <c r="C185" s="66" t="s">
        <v>8</v>
      </c>
      <c r="D185" s="107"/>
    </row>
    <row r="186" spans="1:4" x14ac:dyDescent="0.25">
      <c r="A186" s="66" t="s">
        <v>214</v>
      </c>
      <c r="B186" s="65" t="s">
        <v>215</v>
      </c>
      <c r="C186" s="66" t="s">
        <v>8</v>
      </c>
      <c r="D186" s="107"/>
    </row>
    <row r="187" spans="1:4" x14ac:dyDescent="0.25">
      <c r="A187" s="66" t="s">
        <v>216</v>
      </c>
      <c r="B187" s="65" t="s">
        <v>217</v>
      </c>
      <c r="C187" s="66" t="s">
        <v>8</v>
      </c>
      <c r="D187" s="107"/>
    </row>
    <row r="188" spans="1:4" x14ac:dyDescent="0.25">
      <c r="A188" s="66" t="s">
        <v>218</v>
      </c>
      <c r="B188" s="65" t="s">
        <v>219</v>
      </c>
      <c r="C188" s="66" t="s">
        <v>8</v>
      </c>
      <c r="D188" s="107"/>
    </row>
    <row r="189" spans="1:4" x14ac:dyDescent="0.25">
      <c r="A189" s="80" t="s">
        <v>220</v>
      </c>
      <c r="B189" s="65" t="s">
        <v>221</v>
      </c>
      <c r="C189" s="80" t="s">
        <v>8</v>
      </c>
      <c r="D189" s="107"/>
    </row>
    <row r="190" spans="1:4" ht="27" x14ac:dyDescent="0.25">
      <c r="A190" s="66" t="s">
        <v>222</v>
      </c>
      <c r="B190" s="65" t="s">
        <v>223</v>
      </c>
      <c r="C190" s="66" t="s">
        <v>8</v>
      </c>
      <c r="D190" s="107"/>
    </row>
    <row r="191" spans="1:4" ht="27" x14ac:dyDescent="0.25">
      <c r="A191" s="80" t="s">
        <v>224</v>
      </c>
      <c r="B191" s="79" t="s">
        <v>225</v>
      </c>
      <c r="C191" s="80" t="s">
        <v>107</v>
      </c>
      <c r="D191" s="107"/>
    </row>
    <row r="192" spans="1:4" ht="27" x14ac:dyDescent="0.25">
      <c r="A192" s="66" t="s">
        <v>226</v>
      </c>
      <c r="B192" s="65" t="s">
        <v>227</v>
      </c>
      <c r="C192" s="66" t="s">
        <v>107</v>
      </c>
      <c r="D192" s="107"/>
    </row>
    <row r="193" spans="1:5" ht="27" x14ac:dyDescent="0.25">
      <c r="A193" s="80" t="s">
        <v>228</v>
      </c>
      <c r="B193" s="79" t="s">
        <v>229</v>
      </c>
      <c r="C193" s="80" t="s">
        <v>8</v>
      </c>
      <c r="D193" s="107"/>
    </row>
    <row r="194" spans="1:5" x14ac:dyDescent="0.25">
      <c r="A194" s="114" t="s">
        <v>230</v>
      </c>
      <c r="B194" s="115"/>
      <c r="C194" s="115"/>
      <c r="D194" s="116"/>
    </row>
    <row r="195" spans="1:5" ht="27" x14ac:dyDescent="0.25">
      <c r="A195" s="80" t="s">
        <v>232</v>
      </c>
      <c r="B195" s="79" t="s">
        <v>233</v>
      </c>
      <c r="C195" s="80" t="s">
        <v>8</v>
      </c>
      <c r="D195" s="107"/>
    </row>
    <row r="196" spans="1:5" ht="27" x14ac:dyDescent="0.25">
      <c r="A196" s="80" t="s">
        <v>234</v>
      </c>
      <c r="B196" s="79" t="s">
        <v>409</v>
      </c>
      <c r="C196" s="98" t="s">
        <v>235</v>
      </c>
      <c r="D196" s="107"/>
      <c r="E196" s="97"/>
    </row>
    <row r="197" spans="1:5" ht="27" x14ac:dyDescent="0.25">
      <c r="A197" s="80" t="s">
        <v>236</v>
      </c>
      <c r="B197" s="79" t="s">
        <v>410</v>
      </c>
      <c r="C197" s="98" t="s">
        <v>235</v>
      </c>
      <c r="D197" s="107"/>
      <c r="E197" s="97"/>
    </row>
    <row r="198" spans="1:5" x14ac:dyDescent="0.25">
      <c r="A198" s="80" t="s">
        <v>237</v>
      </c>
      <c r="B198" s="79" t="s">
        <v>411</v>
      </c>
      <c r="C198" s="98" t="s">
        <v>235</v>
      </c>
      <c r="D198" s="107"/>
      <c r="E198" s="97"/>
    </row>
    <row r="199" spans="1:5" ht="27" x14ac:dyDescent="0.25">
      <c r="A199" s="66" t="s">
        <v>277</v>
      </c>
      <c r="B199" s="65" t="s">
        <v>276</v>
      </c>
      <c r="C199" s="66" t="s">
        <v>231</v>
      </c>
      <c r="D199" s="107"/>
    </row>
    <row r="200" spans="1:5" x14ac:dyDescent="0.25">
      <c r="A200" s="114" t="s">
        <v>238</v>
      </c>
      <c r="B200" s="115"/>
      <c r="C200" s="115"/>
      <c r="D200" s="116"/>
    </row>
    <row r="201" spans="1:5" ht="40.5" x14ac:dyDescent="0.25">
      <c r="A201" s="78" t="s">
        <v>239</v>
      </c>
      <c r="B201" s="77" t="s">
        <v>240</v>
      </c>
      <c r="C201" s="78" t="s">
        <v>8</v>
      </c>
      <c r="D201" s="107"/>
    </row>
    <row r="202" spans="1:5" ht="40.5" x14ac:dyDescent="0.25">
      <c r="A202" s="78" t="s">
        <v>241</v>
      </c>
      <c r="B202" s="77" t="s">
        <v>242</v>
      </c>
      <c r="C202" s="78" t="s">
        <v>243</v>
      </c>
      <c r="D202" s="107"/>
    </row>
    <row r="203" spans="1:5" ht="40.5" x14ac:dyDescent="0.25">
      <c r="A203" s="78" t="s">
        <v>244</v>
      </c>
      <c r="B203" s="77" t="s">
        <v>245</v>
      </c>
      <c r="C203" s="78" t="s">
        <v>8</v>
      </c>
      <c r="D203" s="107"/>
    </row>
    <row r="204" spans="1:5" ht="27" x14ac:dyDescent="0.25">
      <c r="A204" s="78" t="s">
        <v>246</v>
      </c>
      <c r="B204" s="77" t="s">
        <v>247</v>
      </c>
      <c r="C204" s="78" t="s">
        <v>243</v>
      </c>
      <c r="D204" s="107"/>
    </row>
    <row r="205" spans="1:5" x14ac:dyDescent="0.25">
      <c r="A205" s="78" t="s">
        <v>248</v>
      </c>
      <c r="B205" s="77" t="s">
        <v>382</v>
      </c>
      <c r="C205" s="78" t="s">
        <v>235</v>
      </c>
      <c r="D205" s="107"/>
    </row>
    <row r="206" spans="1:5" x14ac:dyDescent="0.25">
      <c r="A206" s="114" t="s">
        <v>249</v>
      </c>
      <c r="B206" s="115"/>
      <c r="C206" s="115"/>
      <c r="D206" s="116"/>
    </row>
    <row r="207" spans="1:5" ht="27" x14ac:dyDescent="0.25">
      <c r="A207" s="80" t="s">
        <v>250</v>
      </c>
      <c r="B207" s="65" t="s">
        <v>251</v>
      </c>
      <c r="C207" s="66" t="s">
        <v>146</v>
      </c>
      <c r="D207" s="107"/>
    </row>
    <row r="208" spans="1:5" x14ac:dyDescent="0.25">
      <c r="A208" s="80" t="s">
        <v>252</v>
      </c>
      <c r="B208" s="65" t="s">
        <v>253</v>
      </c>
      <c r="C208" s="66" t="s">
        <v>146</v>
      </c>
      <c r="D208" s="107"/>
    </row>
    <row r="209" spans="1:4" ht="27" x14ac:dyDescent="0.25">
      <c r="A209" s="66" t="s">
        <v>254</v>
      </c>
      <c r="B209" s="65" t="s">
        <v>255</v>
      </c>
      <c r="C209" s="66" t="s">
        <v>8</v>
      </c>
      <c r="D209" s="107"/>
    </row>
    <row r="210" spans="1:4" x14ac:dyDescent="0.25">
      <c r="A210" s="9"/>
      <c r="B210" s="10"/>
      <c r="C210" s="11"/>
      <c r="D210" s="44"/>
    </row>
  </sheetData>
  <sheetProtection selectLockedCells="1"/>
  <mergeCells count="16">
    <mergeCell ref="A30:D30"/>
    <mergeCell ref="A54:D54"/>
    <mergeCell ref="A63:D63"/>
    <mergeCell ref="A67:D67"/>
    <mergeCell ref="A70:D70"/>
    <mergeCell ref="A77:D77"/>
    <mergeCell ref="A76:D76"/>
    <mergeCell ref="A90:D90"/>
    <mergeCell ref="A35:D35"/>
    <mergeCell ref="A43:D43"/>
    <mergeCell ref="A206:D206"/>
    <mergeCell ref="B99:D99"/>
    <mergeCell ref="A102:D102"/>
    <mergeCell ref="A158:D158"/>
    <mergeCell ref="A194:D194"/>
    <mergeCell ref="A200:D200"/>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6"/>
  <sheetViews>
    <sheetView showGridLines="0" zoomScaleNormal="100" workbookViewId="0">
      <pane ySplit="3" topLeftCell="A4" activePane="bottomLeft" state="frozen"/>
      <selection pane="bottomLeft" activeCell="E14" sqref="E14"/>
    </sheetView>
  </sheetViews>
  <sheetFormatPr defaultColWidth="14.5703125" defaultRowHeight="15" x14ac:dyDescent="0.25"/>
  <cols>
    <col min="2" max="2" width="62.42578125" customWidth="1"/>
    <col min="5" max="5" width="14.5703125" style="45"/>
    <col min="6" max="6" width="29.7109375" style="18" customWidth="1"/>
  </cols>
  <sheetData>
    <row r="1" spans="1:9" ht="15.75" x14ac:dyDescent="0.25">
      <c r="A1" s="3" t="s">
        <v>418</v>
      </c>
      <c r="B1" s="3"/>
      <c r="C1" s="3"/>
      <c r="D1" s="3"/>
    </row>
    <row r="2" spans="1:9" x14ac:dyDescent="0.25">
      <c r="A2" s="2"/>
      <c r="B2" s="1"/>
      <c r="C2" s="2"/>
      <c r="D2" s="4"/>
    </row>
    <row r="3" spans="1:9" x14ac:dyDescent="0.25">
      <c r="A3" s="5" t="s">
        <v>0</v>
      </c>
      <c r="B3" s="6" t="s">
        <v>1</v>
      </c>
      <c r="C3" s="5" t="s">
        <v>2</v>
      </c>
      <c r="D3" s="7" t="s">
        <v>3</v>
      </c>
      <c r="E3" s="46" t="s">
        <v>256</v>
      </c>
      <c r="F3" s="19" t="s">
        <v>257</v>
      </c>
    </row>
    <row r="4" spans="1:9" x14ac:dyDescent="0.25">
      <c r="A4" s="8" t="s">
        <v>4</v>
      </c>
      <c r="B4" s="10"/>
      <c r="C4" s="11"/>
      <c r="D4" s="42"/>
    </row>
    <row r="5" spans="1:9" x14ac:dyDescent="0.25">
      <c r="A5" s="67" t="s">
        <v>5</v>
      </c>
      <c r="B5" s="68"/>
      <c r="C5" s="87"/>
      <c r="D5" s="68"/>
    </row>
    <row r="6" spans="1:9" x14ac:dyDescent="0.25">
      <c r="A6" s="52" t="s">
        <v>279</v>
      </c>
      <c r="B6" s="53" t="s">
        <v>383</v>
      </c>
      <c r="C6" s="52" t="s">
        <v>6</v>
      </c>
      <c r="D6" s="54">
        <f>'2.1 Kalkulativni elementi'!D6</f>
        <v>0</v>
      </c>
      <c r="E6" s="108"/>
      <c r="F6" s="99">
        <f>D6*E6</f>
        <v>0</v>
      </c>
    </row>
    <row r="7" spans="1:9" x14ac:dyDescent="0.25">
      <c r="A7" s="52" t="s">
        <v>280</v>
      </c>
      <c r="B7" s="53" t="s">
        <v>384</v>
      </c>
      <c r="C7" s="52" t="s">
        <v>6</v>
      </c>
      <c r="D7" s="54">
        <f>'2.1 Kalkulativni elementi'!D7</f>
        <v>0</v>
      </c>
      <c r="E7" s="108"/>
      <c r="F7" s="99">
        <f t="shared" ref="F7:F29" si="0">D7*E7</f>
        <v>0</v>
      </c>
    </row>
    <row r="8" spans="1:9" x14ac:dyDescent="0.25">
      <c r="A8" s="52" t="s">
        <v>281</v>
      </c>
      <c r="B8" s="53" t="s">
        <v>385</v>
      </c>
      <c r="C8" s="52" t="s">
        <v>6</v>
      </c>
      <c r="D8" s="54">
        <f>'2.1 Kalkulativni elementi'!D8</f>
        <v>0</v>
      </c>
      <c r="E8" s="108"/>
      <c r="F8" s="99">
        <f t="shared" si="0"/>
        <v>0</v>
      </c>
    </row>
    <row r="9" spans="1:9" x14ac:dyDescent="0.25">
      <c r="A9" s="52" t="s">
        <v>282</v>
      </c>
      <c r="B9" s="55" t="s">
        <v>386</v>
      </c>
      <c r="C9" s="56" t="s">
        <v>6</v>
      </c>
      <c r="D9" s="54">
        <f>'2.1 Kalkulativni elementi'!D9</f>
        <v>0</v>
      </c>
      <c r="E9" s="108"/>
      <c r="F9" s="99">
        <f t="shared" si="0"/>
        <v>0</v>
      </c>
    </row>
    <row r="10" spans="1:9" x14ac:dyDescent="0.25">
      <c r="A10" s="52" t="s">
        <v>283</v>
      </c>
      <c r="B10" s="55" t="s">
        <v>387</v>
      </c>
      <c r="C10" s="56" t="s">
        <v>6</v>
      </c>
      <c r="D10" s="54">
        <f>'2.1 Kalkulativni elementi'!D10</f>
        <v>0</v>
      </c>
      <c r="E10" s="108"/>
      <c r="F10" s="99">
        <f t="shared" si="0"/>
        <v>0</v>
      </c>
      <c r="I10" s="45"/>
    </row>
    <row r="11" spans="1:9" x14ac:dyDescent="0.25">
      <c r="A11" s="52" t="s">
        <v>284</v>
      </c>
      <c r="B11" s="55" t="s">
        <v>388</v>
      </c>
      <c r="C11" s="56" t="s">
        <v>6</v>
      </c>
      <c r="D11" s="54">
        <f>'2.1 Kalkulativni elementi'!D11</f>
        <v>0</v>
      </c>
      <c r="E11" s="108"/>
      <c r="F11" s="99">
        <f t="shared" si="0"/>
        <v>0</v>
      </c>
    </row>
    <row r="12" spans="1:9" x14ac:dyDescent="0.25">
      <c r="A12" s="52" t="s">
        <v>285</v>
      </c>
      <c r="B12" s="57" t="s">
        <v>389</v>
      </c>
      <c r="C12" s="56" t="s">
        <v>6</v>
      </c>
      <c r="D12" s="54">
        <f>'2.1 Kalkulativni elementi'!D12</f>
        <v>0</v>
      </c>
      <c r="E12" s="108"/>
      <c r="F12" s="99">
        <f t="shared" si="0"/>
        <v>0</v>
      </c>
    </row>
    <row r="13" spans="1:9" x14ac:dyDescent="0.25">
      <c r="A13" s="52" t="s">
        <v>286</v>
      </c>
      <c r="B13" s="57" t="s">
        <v>390</v>
      </c>
      <c r="C13" s="56" t="s">
        <v>6</v>
      </c>
      <c r="D13" s="54">
        <f>'2.1 Kalkulativni elementi'!D13</f>
        <v>0</v>
      </c>
      <c r="E13" s="108"/>
      <c r="F13" s="99">
        <f t="shared" si="0"/>
        <v>0</v>
      </c>
    </row>
    <row r="14" spans="1:9" x14ac:dyDescent="0.25">
      <c r="A14" s="56" t="s">
        <v>287</v>
      </c>
      <c r="B14" s="57" t="s">
        <v>391</v>
      </c>
      <c r="C14" s="56" t="s">
        <v>6</v>
      </c>
      <c r="D14" s="54">
        <f>'2.1 Kalkulativni elementi'!D14</f>
        <v>0</v>
      </c>
      <c r="E14" s="108">
        <v>33900</v>
      </c>
      <c r="F14" s="99">
        <f t="shared" si="0"/>
        <v>0</v>
      </c>
    </row>
    <row r="15" spans="1:9" x14ac:dyDescent="0.25">
      <c r="A15" s="56" t="s">
        <v>288</v>
      </c>
      <c r="B15" s="58" t="s">
        <v>392</v>
      </c>
      <c r="C15" s="56" t="s">
        <v>6</v>
      </c>
      <c r="D15" s="54">
        <f>'2.1 Kalkulativni elementi'!D15</f>
        <v>0</v>
      </c>
      <c r="E15" s="108"/>
      <c r="F15" s="99">
        <f t="shared" si="0"/>
        <v>0</v>
      </c>
    </row>
    <row r="16" spans="1:9" x14ac:dyDescent="0.25">
      <c r="A16" s="56" t="s">
        <v>289</v>
      </c>
      <c r="B16" s="57" t="s">
        <v>393</v>
      </c>
      <c r="C16" s="56" t="s">
        <v>6</v>
      </c>
      <c r="D16" s="54">
        <f>'2.1 Kalkulativni elementi'!D16</f>
        <v>0</v>
      </c>
      <c r="E16" s="108"/>
      <c r="F16" s="99">
        <f t="shared" si="0"/>
        <v>0</v>
      </c>
    </row>
    <row r="17" spans="1:6" x14ac:dyDescent="0.25">
      <c r="A17" s="56" t="s">
        <v>290</v>
      </c>
      <c r="B17" s="57" t="s">
        <v>394</v>
      </c>
      <c r="C17" s="56" t="s">
        <v>6</v>
      </c>
      <c r="D17" s="54">
        <f>'2.1 Kalkulativni elementi'!D17</f>
        <v>0</v>
      </c>
      <c r="E17" s="108"/>
      <c r="F17" s="99">
        <f t="shared" si="0"/>
        <v>0</v>
      </c>
    </row>
    <row r="18" spans="1:6" x14ac:dyDescent="0.25">
      <c r="A18" s="56" t="s">
        <v>291</v>
      </c>
      <c r="B18" s="57" t="s">
        <v>395</v>
      </c>
      <c r="C18" s="56" t="s">
        <v>6</v>
      </c>
      <c r="D18" s="54">
        <f>'2.1 Kalkulativni elementi'!D18</f>
        <v>0</v>
      </c>
      <c r="E18" s="108"/>
      <c r="F18" s="99">
        <f t="shared" si="0"/>
        <v>0</v>
      </c>
    </row>
    <row r="19" spans="1:6" x14ac:dyDescent="0.25">
      <c r="A19" s="56" t="s">
        <v>292</v>
      </c>
      <c r="B19" s="57" t="s">
        <v>396</v>
      </c>
      <c r="C19" s="56" t="s">
        <v>6</v>
      </c>
      <c r="D19" s="54">
        <f>'2.1 Kalkulativni elementi'!D19</f>
        <v>0</v>
      </c>
      <c r="E19" s="108"/>
      <c r="F19" s="99">
        <f t="shared" si="0"/>
        <v>0</v>
      </c>
    </row>
    <row r="20" spans="1:6" x14ac:dyDescent="0.25">
      <c r="A20" s="56" t="s">
        <v>293</v>
      </c>
      <c r="B20" s="57" t="s">
        <v>397</v>
      </c>
      <c r="C20" s="56" t="s">
        <v>6</v>
      </c>
      <c r="D20" s="54">
        <f>'2.1 Kalkulativni elementi'!D20</f>
        <v>0</v>
      </c>
      <c r="E20" s="108"/>
      <c r="F20" s="99">
        <f t="shared" si="0"/>
        <v>0</v>
      </c>
    </row>
    <row r="21" spans="1:6" x14ac:dyDescent="0.25">
      <c r="A21" s="56" t="s">
        <v>294</v>
      </c>
      <c r="B21" s="57" t="s">
        <v>398</v>
      </c>
      <c r="C21" s="56" t="s">
        <v>6</v>
      </c>
      <c r="D21" s="54">
        <f>'2.1 Kalkulativni elementi'!D21</f>
        <v>0</v>
      </c>
      <c r="E21" s="108"/>
      <c r="F21" s="99">
        <f t="shared" si="0"/>
        <v>0</v>
      </c>
    </row>
    <row r="22" spans="1:6" x14ac:dyDescent="0.25">
      <c r="A22" s="56" t="s">
        <v>295</v>
      </c>
      <c r="B22" s="57" t="s">
        <v>399</v>
      </c>
      <c r="C22" s="56" t="s">
        <v>6</v>
      </c>
      <c r="D22" s="54">
        <f>'2.1 Kalkulativni elementi'!D22</f>
        <v>0</v>
      </c>
      <c r="E22" s="108"/>
      <c r="F22" s="99">
        <f t="shared" si="0"/>
        <v>0</v>
      </c>
    </row>
    <row r="23" spans="1:6" x14ac:dyDescent="0.25">
      <c r="A23" s="56" t="s">
        <v>296</v>
      </c>
      <c r="B23" s="57" t="s">
        <v>400</v>
      </c>
      <c r="C23" s="56" t="s">
        <v>6</v>
      </c>
      <c r="D23" s="54">
        <f>'2.1 Kalkulativni elementi'!D23</f>
        <v>0</v>
      </c>
      <c r="E23" s="108"/>
      <c r="F23" s="99">
        <f t="shared" si="0"/>
        <v>0</v>
      </c>
    </row>
    <row r="24" spans="1:6" x14ac:dyDescent="0.25">
      <c r="A24" s="56" t="s">
        <v>297</v>
      </c>
      <c r="B24" s="57" t="s">
        <v>401</v>
      </c>
      <c r="C24" s="56" t="s">
        <v>6</v>
      </c>
      <c r="D24" s="54">
        <f>'2.1 Kalkulativni elementi'!D24</f>
        <v>0</v>
      </c>
      <c r="E24" s="108"/>
      <c r="F24" s="99">
        <f t="shared" si="0"/>
        <v>0</v>
      </c>
    </row>
    <row r="25" spans="1:6" x14ac:dyDescent="0.25">
      <c r="A25" s="56" t="s">
        <v>298</v>
      </c>
      <c r="B25" s="57" t="s">
        <v>402</v>
      </c>
      <c r="C25" s="56" t="s">
        <v>6</v>
      </c>
      <c r="D25" s="54">
        <f>'2.1 Kalkulativni elementi'!D25</f>
        <v>0</v>
      </c>
      <c r="E25" s="108"/>
      <c r="F25" s="99">
        <f t="shared" si="0"/>
        <v>0</v>
      </c>
    </row>
    <row r="26" spans="1:6" x14ac:dyDescent="0.25">
      <c r="A26" s="56" t="s">
        <v>299</v>
      </c>
      <c r="B26" s="58" t="s">
        <v>403</v>
      </c>
      <c r="C26" s="56" t="s">
        <v>6</v>
      </c>
      <c r="D26" s="54">
        <f>'2.1 Kalkulativni elementi'!D26</f>
        <v>0</v>
      </c>
      <c r="E26" s="108"/>
      <c r="F26" s="99">
        <f t="shared" si="0"/>
        <v>0</v>
      </c>
    </row>
    <row r="27" spans="1:6" x14ac:dyDescent="0.25">
      <c r="A27" s="56" t="s">
        <v>300</v>
      </c>
      <c r="B27" s="58" t="s">
        <v>404</v>
      </c>
      <c r="C27" s="56" t="s">
        <v>6</v>
      </c>
      <c r="D27" s="54">
        <f>'2.1 Kalkulativni elementi'!D27</f>
        <v>0</v>
      </c>
      <c r="E27" s="108"/>
      <c r="F27" s="99">
        <f t="shared" si="0"/>
        <v>0</v>
      </c>
    </row>
    <row r="28" spans="1:6" x14ac:dyDescent="0.25">
      <c r="A28" s="56" t="s">
        <v>301</v>
      </c>
      <c r="B28" s="58" t="s">
        <v>405</v>
      </c>
      <c r="C28" s="56" t="s">
        <v>6</v>
      </c>
      <c r="D28" s="54">
        <f>'2.1 Kalkulativni elementi'!D28</f>
        <v>0</v>
      </c>
      <c r="E28" s="108"/>
      <c r="F28" s="99">
        <f t="shared" si="0"/>
        <v>0</v>
      </c>
    </row>
    <row r="29" spans="1:6" x14ac:dyDescent="0.25">
      <c r="A29" s="56" t="s">
        <v>302</v>
      </c>
      <c r="B29" s="58" t="s">
        <v>406</v>
      </c>
      <c r="C29" s="56" t="s">
        <v>6</v>
      </c>
      <c r="D29" s="54">
        <f>'2.1 Kalkulativni elementi'!D29</f>
        <v>0</v>
      </c>
      <c r="E29" s="108"/>
      <c r="F29" s="99">
        <f t="shared" si="0"/>
        <v>0</v>
      </c>
    </row>
    <row r="30" spans="1:6" x14ac:dyDescent="0.25">
      <c r="A30" s="60" t="s">
        <v>7</v>
      </c>
      <c r="B30" s="61"/>
      <c r="C30" s="62"/>
      <c r="D30" s="63"/>
      <c r="E30" s="109"/>
    </row>
    <row r="31" spans="1:6" x14ac:dyDescent="0.25">
      <c r="A31" s="59" t="s">
        <v>269</v>
      </c>
      <c r="B31" s="58" t="s">
        <v>9</v>
      </c>
      <c r="C31" s="56" t="s">
        <v>8</v>
      </c>
      <c r="D31" s="105">
        <f>'2.1 Kalkulativni elementi'!D31</f>
        <v>0</v>
      </c>
      <c r="E31" s="108"/>
      <c r="F31" s="99">
        <f t="shared" ref="F31:F69" si="1">D31*E31</f>
        <v>0</v>
      </c>
    </row>
    <row r="32" spans="1:6" x14ac:dyDescent="0.25">
      <c r="A32" s="59" t="s">
        <v>270</v>
      </c>
      <c r="B32" s="93" t="s">
        <v>303</v>
      </c>
      <c r="C32" s="56" t="s">
        <v>6</v>
      </c>
      <c r="D32" s="105">
        <f>'2.1 Kalkulativni elementi'!D32</f>
        <v>0</v>
      </c>
      <c r="E32" s="108">
        <v>29510</v>
      </c>
      <c r="F32" s="99">
        <f t="shared" si="1"/>
        <v>0</v>
      </c>
    </row>
    <row r="33" spans="1:6" x14ac:dyDescent="0.25">
      <c r="A33" s="59" t="s">
        <v>271</v>
      </c>
      <c r="B33" s="94" t="s">
        <v>10</v>
      </c>
      <c r="C33" s="56" t="s">
        <v>8</v>
      </c>
      <c r="D33" s="105">
        <f>'2.1 Kalkulativni elementi'!D33</f>
        <v>0</v>
      </c>
      <c r="E33" s="108">
        <v>50</v>
      </c>
      <c r="F33" s="99">
        <f t="shared" si="1"/>
        <v>0</v>
      </c>
    </row>
    <row r="34" spans="1:6" x14ac:dyDescent="0.25">
      <c r="A34" s="56" t="s">
        <v>11</v>
      </c>
      <c r="B34" s="58" t="s">
        <v>258</v>
      </c>
      <c r="C34" s="56" t="s">
        <v>8</v>
      </c>
      <c r="D34" s="105">
        <f>'2.1 Kalkulativni elementi'!D34</f>
        <v>0</v>
      </c>
      <c r="E34" s="108"/>
      <c r="F34" s="99">
        <f t="shared" si="1"/>
        <v>0</v>
      </c>
    </row>
    <row r="35" spans="1:6" x14ac:dyDescent="0.25">
      <c r="A35" s="67" t="s">
        <v>304</v>
      </c>
      <c r="B35" s="68"/>
      <c r="C35" s="69"/>
      <c r="D35" s="88"/>
      <c r="E35" s="109"/>
    </row>
    <row r="36" spans="1:6" x14ac:dyDescent="0.25">
      <c r="A36" s="59" t="s">
        <v>305</v>
      </c>
      <c r="B36" s="58" t="s">
        <v>306</v>
      </c>
      <c r="C36" s="56" t="s">
        <v>8</v>
      </c>
      <c r="D36" s="105">
        <f>'2.1 Kalkulativni elementi'!D36</f>
        <v>0</v>
      </c>
      <c r="E36" s="108"/>
      <c r="F36" s="99">
        <f t="shared" si="1"/>
        <v>0</v>
      </c>
    </row>
    <row r="37" spans="1:6" x14ac:dyDescent="0.25">
      <c r="A37" s="59" t="s">
        <v>307</v>
      </c>
      <c r="B37" s="58" t="s">
        <v>308</v>
      </c>
      <c r="C37" s="56" t="s">
        <v>8</v>
      </c>
      <c r="D37" s="105">
        <f>'2.1 Kalkulativni elementi'!D37</f>
        <v>0</v>
      </c>
      <c r="E37" s="108">
        <v>45</v>
      </c>
      <c r="F37" s="99">
        <f t="shared" si="1"/>
        <v>0</v>
      </c>
    </row>
    <row r="38" spans="1:6" x14ac:dyDescent="0.25">
      <c r="A38" s="59" t="s">
        <v>309</v>
      </c>
      <c r="B38" s="93" t="s">
        <v>310</v>
      </c>
      <c r="C38" s="56" t="s">
        <v>8</v>
      </c>
      <c r="D38" s="105">
        <f>'2.1 Kalkulativni elementi'!D38</f>
        <v>0</v>
      </c>
      <c r="E38" s="108">
        <v>30</v>
      </c>
      <c r="F38" s="99">
        <f t="shared" si="1"/>
        <v>0</v>
      </c>
    </row>
    <row r="39" spans="1:6" x14ac:dyDescent="0.25">
      <c r="A39" s="59" t="s">
        <v>311</v>
      </c>
      <c r="B39" s="94" t="s">
        <v>312</v>
      </c>
      <c r="C39" s="56" t="s">
        <v>8</v>
      </c>
      <c r="D39" s="105">
        <f>'2.1 Kalkulativni elementi'!D39</f>
        <v>0</v>
      </c>
      <c r="E39" s="108"/>
      <c r="F39" s="99">
        <f t="shared" si="1"/>
        <v>0</v>
      </c>
    </row>
    <row r="40" spans="1:6" x14ac:dyDescent="0.25">
      <c r="A40" s="59" t="s">
        <v>313</v>
      </c>
      <c r="B40" s="94" t="s">
        <v>314</v>
      </c>
      <c r="C40" s="56" t="s">
        <v>8</v>
      </c>
      <c r="D40" s="105">
        <f>'2.1 Kalkulativni elementi'!D40</f>
        <v>0</v>
      </c>
      <c r="E40" s="108"/>
      <c r="F40" s="99">
        <f t="shared" si="1"/>
        <v>0</v>
      </c>
    </row>
    <row r="41" spans="1:6" x14ac:dyDescent="0.25">
      <c r="A41" s="56" t="s">
        <v>315</v>
      </c>
      <c r="B41" s="58" t="s">
        <v>316</v>
      </c>
      <c r="C41" s="56" t="s">
        <v>8</v>
      </c>
      <c r="D41" s="105">
        <f>'2.1 Kalkulativni elementi'!D41</f>
        <v>0</v>
      </c>
      <c r="E41" s="108"/>
      <c r="F41" s="99">
        <f t="shared" si="1"/>
        <v>0</v>
      </c>
    </row>
    <row r="42" spans="1:6" x14ac:dyDescent="0.25">
      <c r="A42" s="56" t="s">
        <v>317</v>
      </c>
      <c r="B42" s="58" t="s">
        <v>318</v>
      </c>
      <c r="C42" s="56" t="s">
        <v>8</v>
      </c>
      <c r="D42" s="105">
        <f>'2.1 Kalkulativni elementi'!D42</f>
        <v>0</v>
      </c>
      <c r="E42" s="108"/>
      <c r="F42" s="99">
        <f t="shared" si="1"/>
        <v>0</v>
      </c>
    </row>
    <row r="43" spans="1:6" x14ac:dyDescent="0.25">
      <c r="A43" s="67" t="s">
        <v>13</v>
      </c>
      <c r="B43" s="68"/>
      <c r="C43" s="89"/>
      <c r="D43" s="88"/>
      <c r="E43" s="109"/>
    </row>
    <row r="44" spans="1:6" x14ac:dyDescent="0.25">
      <c r="A44" s="85" t="s">
        <v>272</v>
      </c>
      <c r="B44" s="86" t="s">
        <v>319</v>
      </c>
      <c r="C44" s="85" t="s">
        <v>8</v>
      </c>
      <c r="D44" s="105">
        <f>'2.1 Kalkulativni elementi'!D44</f>
        <v>0</v>
      </c>
      <c r="E44" s="108"/>
      <c r="F44" s="99">
        <f t="shared" si="1"/>
        <v>0</v>
      </c>
    </row>
    <row r="45" spans="1:6" x14ac:dyDescent="0.25">
      <c r="A45" s="85" t="s">
        <v>14</v>
      </c>
      <c r="B45" s="86" t="s">
        <v>320</v>
      </c>
      <c r="C45" s="85" t="s">
        <v>8</v>
      </c>
      <c r="D45" s="105">
        <f>'2.1 Kalkulativni elementi'!D45</f>
        <v>0</v>
      </c>
      <c r="E45" s="108"/>
      <c r="F45" s="99">
        <f t="shared" si="1"/>
        <v>0</v>
      </c>
    </row>
    <row r="46" spans="1:6" x14ac:dyDescent="0.25">
      <c r="A46" s="85" t="s">
        <v>15</v>
      </c>
      <c r="B46" s="86" t="s">
        <v>321</v>
      </c>
      <c r="C46" s="85" t="s">
        <v>8</v>
      </c>
      <c r="D46" s="105">
        <f>'2.1 Kalkulativni elementi'!D46</f>
        <v>0</v>
      </c>
      <c r="E46" s="108"/>
      <c r="F46" s="99">
        <f t="shared" si="1"/>
        <v>0</v>
      </c>
    </row>
    <row r="47" spans="1:6" x14ac:dyDescent="0.25">
      <c r="A47" s="85" t="s">
        <v>16</v>
      </c>
      <c r="B47" s="86" t="s">
        <v>322</v>
      </c>
      <c r="C47" s="85" t="s">
        <v>8</v>
      </c>
      <c r="D47" s="105">
        <f>'2.1 Kalkulativni elementi'!D47</f>
        <v>0</v>
      </c>
      <c r="E47" s="108"/>
      <c r="F47" s="99">
        <f t="shared" si="1"/>
        <v>0</v>
      </c>
    </row>
    <row r="48" spans="1:6" x14ac:dyDescent="0.25">
      <c r="A48" s="85" t="s">
        <v>17</v>
      </c>
      <c r="B48" s="86" t="s">
        <v>323</v>
      </c>
      <c r="C48" s="85" t="s">
        <v>8</v>
      </c>
      <c r="D48" s="105">
        <f>'2.1 Kalkulativni elementi'!D48</f>
        <v>0</v>
      </c>
      <c r="E48" s="108"/>
      <c r="F48" s="99">
        <f t="shared" si="1"/>
        <v>0</v>
      </c>
    </row>
    <row r="49" spans="1:6" x14ac:dyDescent="0.25">
      <c r="A49" s="85" t="s">
        <v>273</v>
      </c>
      <c r="B49" s="86" t="s">
        <v>324</v>
      </c>
      <c r="C49" s="85" t="s">
        <v>8</v>
      </c>
      <c r="D49" s="105">
        <f>'2.1 Kalkulativni elementi'!D49</f>
        <v>0</v>
      </c>
      <c r="E49" s="108"/>
      <c r="F49" s="99">
        <f t="shared" si="1"/>
        <v>0</v>
      </c>
    </row>
    <row r="50" spans="1:6" x14ac:dyDescent="0.25">
      <c r="A50" s="85" t="s">
        <v>18</v>
      </c>
      <c r="B50" s="86" t="s">
        <v>19</v>
      </c>
      <c r="C50" s="85" t="s">
        <v>8</v>
      </c>
      <c r="D50" s="105">
        <f>'2.1 Kalkulativni elementi'!D50</f>
        <v>0</v>
      </c>
      <c r="E50" s="108"/>
      <c r="F50" s="99">
        <f t="shared" si="1"/>
        <v>0</v>
      </c>
    </row>
    <row r="51" spans="1:6" x14ac:dyDescent="0.25">
      <c r="A51" s="85" t="s">
        <v>325</v>
      </c>
      <c r="B51" s="86" t="s">
        <v>326</v>
      </c>
      <c r="C51" s="85" t="s">
        <v>8</v>
      </c>
      <c r="D51" s="105">
        <f>'2.1 Kalkulativni elementi'!D51</f>
        <v>0</v>
      </c>
      <c r="E51" s="108"/>
      <c r="F51" s="99">
        <f t="shared" si="1"/>
        <v>0</v>
      </c>
    </row>
    <row r="52" spans="1:6" x14ac:dyDescent="0.25">
      <c r="A52" s="85" t="s">
        <v>20</v>
      </c>
      <c r="B52" s="86" t="s">
        <v>21</v>
      </c>
      <c r="C52" s="85" t="s">
        <v>8</v>
      </c>
      <c r="D52" s="105">
        <f>'2.1 Kalkulativni elementi'!D52</f>
        <v>0</v>
      </c>
      <c r="E52" s="108"/>
      <c r="F52" s="99">
        <f t="shared" si="1"/>
        <v>0</v>
      </c>
    </row>
    <row r="53" spans="1:6" x14ac:dyDescent="0.25">
      <c r="A53" s="85" t="s">
        <v>22</v>
      </c>
      <c r="B53" s="86" t="s">
        <v>23</v>
      </c>
      <c r="C53" s="85" t="s">
        <v>6</v>
      </c>
      <c r="D53" s="105">
        <f>'2.1 Kalkulativni elementi'!D53</f>
        <v>0</v>
      </c>
      <c r="E53" s="108"/>
      <c r="F53" s="99">
        <f t="shared" si="1"/>
        <v>0</v>
      </c>
    </row>
    <row r="54" spans="1:6" x14ac:dyDescent="0.25">
      <c r="A54" s="70" t="s">
        <v>24</v>
      </c>
      <c r="B54" s="68"/>
      <c r="C54" s="89"/>
      <c r="D54" s="88"/>
      <c r="E54" s="109"/>
    </row>
    <row r="55" spans="1:6" ht="27" x14ac:dyDescent="0.25">
      <c r="A55" s="85" t="s">
        <v>25</v>
      </c>
      <c r="B55" s="86" t="s">
        <v>261</v>
      </c>
      <c r="C55" s="85" t="s">
        <v>8</v>
      </c>
      <c r="D55" s="105">
        <f>'2.1 Kalkulativni elementi'!D55</f>
        <v>0</v>
      </c>
      <c r="E55" s="108"/>
      <c r="F55" s="99">
        <f t="shared" si="1"/>
        <v>0</v>
      </c>
    </row>
    <row r="56" spans="1:6" ht="27" x14ac:dyDescent="0.25">
      <c r="A56" s="85" t="s">
        <v>26</v>
      </c>
      <c r="B56" s="86" t="s">
        <v>262</v>
      </c>
      <c r="C56" s="85" t="s">
        <v>8</v>
      </c>
      <c r="D56" s="105">
        <f>'2.1 Kalkulativni elementi'!D56</f>
        <v>0</v>
      </c>
      <c r="E56" s="108"/>
      <c r="F56" s="99">
        <f t="shared" si="1"/>
        <v>0</v>
      </c>
    </row>
    <row r="57" spans="1:6" ht="27" x14ac:dyDescent="0.25">
      <c r="A57" s="85" t="s">
        <v>27</v>
      </c>
      <c r="B57" s="86" t="s">
        <v>263</v>
      </c>
      <c r="C57" s="85" t="s">
        <v>8</v>
      </c>
      <c r="D57" s="105">
        <f>'2.1 Kalkulativni elementi'!D57</f>
        <v>0</v>
      </c>
      <c r="E57" s="108"/>
      <c r="F57" s="99">
        <f t="shared" si="1"/>
        <v>0</v>
      </c>
    </row>
    <row r="58" spans="1:6" ht="27" x14ac:dyDescent="0.25">
      <c r="A58" s="85" t="s">
        <v>28</v>
      </c>
      <c r="B58" s="86" t="s">
        <v>264</v>
      </c>
      <c r="C58" s="85" t="s">
        <v>8</v>
      </c>
      <c r="D58" s="105">
        <f>'2.1 Kalkulativni elementi'!D58</f>
        <v>0</v>
      </c>
      <c r="E58" s="108"/>
      <c r="F58" s="99">
        <f t="shared" si="1"/>
        <v>0</v>
      </c>
    </row>
    <row r="59" spans="1:6" ht="27" x14ac:dyDescent="0.25">
      <c r="A59" s="85" t="s">
        <v>29</v>
      </c>
      <c r="B59" s="86" t="s">
        <v>265</v>
      </c>
      <c r="C59" s="85" t="s">
        <v>8</v>
      </c>
      <c r="D59" s="105">
        <f>'2.1 Kalkulativni elementi'!D59</f>
        <v>0</v>
      </c>
      <c r="E59" s="108"/>
      <c r="F59" s="99">
        <f t="shared" si="1"/>
        <v>0</v>
      </c>
    </row>
    <row r="60" spans="1:6" ht="27" x14ac:dyDescent="0.25">
      <c r="A60" s="85" t="s">
        <v>30</v>
      </c>
      <c r="B60" s="86" t="s">
        <v>266</v>
      </c>
      <c r="C60" s="85" t="s">
        <v>8</v>
      </c>
      <c r="D60" s="105">
        <f>'2.1 Kalkulativni elementi'!D60</f>
        <v>0</v>
      </c>
      <c r="E60" s="108"/>
      <c r="F60" s="99">
        <f t="shared" si="1"/>
        <v>0</v>
      </c>
    </row>
    <row r="61" spans="1:6" ht="27" x14ac:dyDescent="0.25">
      <c r="A61" s="85" t="s">
        <v>274</v>
      </c>
      <c r="B61" s="86" t="s">
        <v>31</v>
      </c>
      <c r="C61" s="85" t="s">
        <v>8</v>
      </c>
      <c r="D61" s="105">
        <f>'2.1 Kalkulativni elementi'!D61</f>
        <v>0</v>
      </c>
      <c r="E61" s="108"/>
      <c r="F61" s="99">
        <f t="shared" si="1"/>
        <v>0</v>
      </c>
    </row>
    <row r="62" spans="1:6" x14ac:dyDescent="0.25">
      <c r="A62" s="85" t="s">
        <v>327</v>
      </c>
      <c r="B62" s="86" t="s">
        <v>328</v>
      </c>
      <c r="C62" s="85" t="s">
        <v>8</v>
      </c>
      <c r="D62" s="105">
        <f>'2.1 Kalkulativni elementi'!D62</f>
        <v>0</v>
      </c>
      <c r="E62" s="108"/>
      <c r="F62" s="99">
        <f t="shared" si="1"/>
        <v>0</v>
      </c>
    </row>
    <row r="63" spans="1:6" x14ac:dyDescent="0.25">
      <c r="A63" s="70" t="s">
        <v>32</v>
      </c>
      <c r="B63" s="71"/>
      <c r="C63" s="72"/>
      <c r="D63" s="88"/>
      <c r="E63" s="109"/>
    </row>
    <row r="64" spans="1:6" ht="40.5" x14ac:dyDescent="0.25">
      <c r="A64" s="85" t="s">
        <v>33</v>
      </c>
      <c r="B64" s="86" t="s">
        <v>267</v>
      </c>
      <c r="C64" s="85" t="s">
        <v>8</v>
      </c>
      <c r="D64" s="105">
        <f>'2.1 Kalkulativni elementi'!D64</f>
        <v>0</v>
      </c>
      <c r="E64" s="108"/>
      <c r="F64" s="99">
        <f t="shared" si="1"/>
        <v>0</v>
      </c>
    </row>
    <row r="65" spans="1:6" ht="67.5" x14ac:dyDescent="0.25">
      <c r="A65" s="85" t="s">
        <v>275</v>
      </c>
      <c r="B65" s="86" t="s">
        <v>34</v>
      </c>
      <c r="C65" s="85" t="s">
        <v>8</v>
      </c>
      <c r="D65" s="105">
        <f>'2.1 Kalkulativni elementi'!D65</f>
        <v>0</v>
      </c>
      <c r="E65" s="108"/>
      <c r="F65" s="99">
        <f t="shared" si="1"/>
        <v>0</v>
      </c>
    </row>
    <row r="66" spans="1:6" x14ac:dyDescent="0.25">
      <c r="A66" s="85" t="s">
        <v>35</v>
      </c>
      <c r="B66" s="86" t="s">
        <v>36</v>
      </c>
      <c r="C66" s="85" t="s">
        <v>8</v>
      </c>
      <c r="D66" s="105">
        <f>'2.1 Kalkulativni elementi'!D66</f>
        <v>0</v>
      </c>
      <c r="E66" s="108"/>
      <c r="F66" s="99">
        <f t="shared" si="1"/>
        <v>0</v>
      </c>
    </row>
    <row r="67" spans="1:6" x14ac:dyDescent="0.25">
      <c r="A67" s="70" t="s">
        <v>37</v>
      </c>
      <c r="B67" s="73"/>
      <c r="C67" s="72"/>
      <c r="D67" s="71"/>
      <c r="E67" s="109"/>
    </row>
    <row r="68" spans="1:6" x14ac:dyDescent="0.25">
      <c r="A68" s="85" t="s">
        <v>38</v>
      </c>
      <c r="B68" s="86" t="s">
        <v>39</v>
      </c>
      <c r="C68" s="85" t="s">
        <v>8</v>
      </c>
      <c r="D68" s="105">
        <f>'2.1 Kalkulativni elementi'!D68</f>
        <v>0</v>
      </c>
      <c r="E68" s="108"/>
      <c r="F68" s="99">
        <f t="shared" si="1"/>
        <v>0</v>
      </c>
    </row>
    <row r="69" spans="1:6" x14ac:dyDescent="0.25">
      <c r="A69" s="85" t="s">
        <v>40</v>
      </c>
      <c r="B69" s="86" t="s">
        <v>41</v>
      </c>
      <c r="C69" s="85" t="s">
        <v>8</v>
      </c>
      <c r="D69" s="105">
        <f>'2.1 Kalkulativni elementi'!D69</f>
        <v>0</v>
      </c>
      <c r="E69" s="108"/>
      <c r="F69" s="99">
        <f t="shared" si="1"/>
        <v>0</v>
      </c>
    </row>
    <row r="70" spans="1:6" x14ac:dyDescent="0.25">
      <c r="A70" s="74" t="s">
        <v>42</v>
      </c>
      <c r="B70" s="73"/>
      <c r="C70" s="89"/>
      <c r="D70" s="88"/>
      <c r="E70" s="109"/>
    </row>
    <row r="71" spans="1:6" ht="40.5" x14ac:dyDescent="0.25">
      <c r="A71" s="85" t="s">
        <v>43</v>
      </c>
      <c r="B71" s="86" t="s">
        <v>329</v>
      </c>
      <c r="C71" s="85" t="s">
        <v>8</v>
      </c>
      <c r="D71" s="105">
        <f>'2.1 Kalkulativni elementi'!D71</f>
        <v>0</v>
      </c>
      <c r="E71" s="108"/>
      <c r="F71" s="99">
        <f t="shared" ref="F71:F75" si="2">D71*E71</f>
        <v>0</v>
      </c>
    </row>
    <row r="72" spans="1:6" ht="40.5" x14ac:dyDescent="0.25">
      <c r="A72" s="85" t="s">
        <v>44</v>
      </c>
      <c r="B72" s="86" t="s">
        <v>45</v>
      </c>
      <c r="C72" s="85" t="s">
        <v>8</v>
      </c>
      <c r="D72" s="105">
        <f>'2.1 Kalkulativni elementi'!D72</f>
        <v>0</v>
      </c>
      <c r="E72" s="108"/>
      <c r="F72" s="99">
        <f t="shared" si="2"/>
        <v>0</v>
      </c>
    </row>
    <row r="73" spans="1:6" ht="40.5" x14ac:dyDescent="0.25">
      <c r="A73" s="85" t="s">
        <v>46</v>
      </c>
      <c r="B73" s="86" t="s">
        <v>47</v>
      </c>
      <c r="C73" s="85" t="s">
        <v>8</v>
      </c>
      <c r="D73" s="105">
        <f>'2.1 Kalkulativni elementi'!D73</f>
        <v>0</v>
      </c>
      <c r="E73" s="108"/>
      <c r="F73" s="99">
        <f t="shared" si="2"/>
        <v>0</v>
      </c>
    </row>
    <row r="74" spans="1:6" ht="40.5" x14ac:dyDescent="0.25">
      <c r="A74" s="85" t="s">
        <v>48</v>
      </c>
      <c r="B74" s="86" t="s">
        <v>49</v>
      </c>
      <c r="C74" s="85" t="s">
        <v>8</v>
      </c>
      <c r="D74" s="105">
        <f>'2.1 Kalkulativni elementi'!D74</f>
        <v>0</v>
      </c>
      <c r="E74" s="108"/>
      <c r="F74" s="99">
        <f t="shared" si="2"/>
        <v>0</v>
      </c>
    </row>
    <row r="75" spans="1:6" ht="40.5" x14ac:dyDescent="0.25">
      <c r="A75" s="85" t="s">
        <v>50</v>
      </c>
      <c r="B75" s="86" t="s">
        <v>51</v>
      </c>
      <c r="C75" s="85" t="s">
        <v>8</v>
      </c>
      <c r="D75" s="105">
        <f>'2.1 Kalkulativni elementi'!D75</f>
        <v>0</v>
      </c>
      <c r="E75" s="108"/>
      <c r="F75" s="99">
        <f t="shared" si="2"/>
        <v>0</v>
      </c>
    </row>
    <row r="76" spans="1:6" x14ac:dyDescent="0.25">
      <c r="A76" s="75" t="s">
        <v>52</v>
      </c>
      <c r="B76" s="90"/>
      <c r="C76" s="89"/>
      <c r="D76" s="88"/>
      <c r="E76" s="109"/>
    </row>
    <row r="77" spans="1:6" x14ac:dyDescent="0.25">
      <c r="A77" s="76" t="s">
        <v>53</v>
      </c>
      <c r="B77" s="91"/>
      <c r="C77" s="89"/>
      <c r="D77" s="88"/>
      <c r="E77" s="109"/>
    </row>
    <row r="78" spans="1:6" x14ac:dyDescent="0.25">
      <c r="A78" s="66" t="s">
        <v>54</v>
      </c>
      <c r="B78" s="79" t="s">
        <v>55</v>
      </c>
      <c r="C78" s="80" t="s">
        <v>6</v>
      </c>
      <c r="D78" s="106">
        <f>'2.1 Kalkulativni elementi'!D78</f>
        <v>0</v>
      </c>
      <c r="E78" s="110"/>
      <c r="F78" s="20">
        <f>D78*E78</f>
        <v>0</v>
      </c>
    </row>
    <row r="79" spans="1:6" x14ac:dyDescent="0.25">
      <c r="A79" s="66" t="s">
        <v>56</v>
      </c>
      <c r="B79" s="79" t="s">
        <v>57</v>
      </c>
      <c r="C79" s="80" t="s">
        <v>8</v>
      </c>
      <c r="D79" s="106">
        <f>'2.1 Kalkulativni elementi'!D79</f>
        <v>0</v>
      </c>
      <c r="E79" s="110"/>
      <c r="F79" s="20">
        <f t="shared" ref="F79:F89" si="3">D79*E79</f>
        <v>0</v>
      </c>
    </row>
    <row r="80" spans="1:6" x14ac:dyDescent="0.25">
      <c r="A80" s="66" t="s">
        <v>58</v>
      </c>
      <c r="B80" s="79" t="s">
        <v>59</v>
      </c>
      <c r="C80" s="80" t="s">
        <v>8</v>
      </c>
      <c r="D80" s="106">
        <f>'2.1 Kalkulativni elementi'!D80</f>
        <v>0</v>
      </c>
      <c r="E80" s="110"/>
      <c r="F80" s="20">
        <f t="shared" si="3"/>
        <v>0</v>
      </c>
    </row>
    <row r="81" spans="1:6" x14ac:dyDescent="0.25">
      <c r="A81" s="66" t="s">
        <v>60</v>
      </c>
      <c r="B81" s="79" t="s">
        <v>61</v>
      </c>
      <c r="C81" s="80" t="s">
        <v>6</v>
      </c>
      <c r="D81" s="106">
        <f>'2.1 Kalkulativni elementi'!D81</f>
        <v>0</v>
      </c>
      <c r="E81" s="110"/>
      <c r="F81" s="20">
        <f t="shared" si="3"/>
        <v>0</v>
      </c>
    </row>
    <row r="82" spans="1:6" x14ac:dyDescent="0.25">
      <c r="A82" s="66" t="s">
        <v>62</v>
      </c>
      <c r="B82" s="79" t="s">
        <v>63</v>
      </c>
      <c r="C82" s="80" t="s">
        <v>8</v>
      </c>
      <c r="D82" s="106">
        <f>'2.1 Kalkulativni elementi'!D82</f>
        <v>0</v>
      </c>
      <c r="E82" s="110"/>
      <c r="F82" s="20">
        <f t="shared" si="3"/>
        <v>0</v>
      </c>
    </row>
    <row r="83" spans="1:6" x14ac:dyDescent="0.25">
      <c r="A83" s="66" t="s">
        <v>64</v>
      </c>
      <c r="B83" s="79" t="s">
        <v>65</v>
      </c>
      <c r="C83" s="80" t="s">
        <v>8</v>
      </c>
      <c r="D83" s="106">
        <f>'2.1 Kalkulativni elementi'!D83</f>
        <v>0</v>
      </c>
      <c r="E83" s="110"/>
      <c r="F83" s="20">
        <f t="shared" si="3"/>
        <v>0</v>
      </c>
    </row>
    <row r="84" spans="1:6" x14ac:dyDescent="0.25">
      <c r="A84" s="66" t="s">
        <v>66</v>
      </c>
      <c r="B84" s="79" t="s">
        <v>67</v>
      </c>
      <c r="C84" s="80" t="s">
        <v>6</v>
      </c>
      <c r="D84" s="106">
        <f>'2.1 Kalkulativni elementi'!D84</f>
        <v>0</v>
      </c>
      <c r="E84" s="110"/>
      <c r="F84" s="20">
        <f t="shared" si="3"/>
        <v>0</v>
      </c>
    </row>
    <row r="85" spans="1:6" x14ac:dyDescent="0.25">
      <c r="A85" s="66" t="s">
        <v>68</v>
      </c>
      <c r="B85" s="79" t="s">
        <v>69</v>
      </c>
      <c r="C85" s="80" t="s">
        <v>6</v>
      </c>
      <c r="D85" s="106">
        <f>'2.1 Kalkulativni elementi'!D85</f>
        <v>0</v>
      </c>
      <c r="E85" s="110"/>
      <c r="F85" s="20">
        <f t="shared" si="3"/>
        <v>0</v>
      </c>
    </row>
    <row r="86" spans="1:6" x14ac:dyDescent="0.25">
      <c r="A86" s="66" t="s">
        <v>70</v>
      </c>
      <c r="B86" s="79" t="s">
        <v>71</v>
      </c>
      <c r="C86" s="80" t="s">
        <v>6</v>
      </c>
      <c r="D86" s="106">
        <f>'2.1 Kalkulativni elementi'!D86</f>
        <v>0</v>
      </c>
      <c r="E86" s="110"/>
      <c r="F86" s="20">
        <f t="shared" si="3"/>
        <v>0</v>
      </c>
    </row>
    <row r="87" spans="1:6" x14ac:dyDescent="0.25">
      <c r="A87" s="66" t="s">
        <v>72</v>
      </c>
      <c r="B87" s="79" t="s">
        <v>73</v>
      </c>
      <c r="C87" s="80" t="s">
        <v>6</v>
      </c>
      <c r="D87" s="106">
        <f>'2.1 Kalkulativni elementi'!D87</f>
        <v>0</v>
      </c>
      <c r="E87" s="110"/>
      <c r="F87" s="20">
        <f t="shared" si="3"/>
        <v>0</v>
      </c>
    </row>
    <row r="88" spans="1:6" x14ac:dyDescent="0.25">
      <c r="A88" s="66" t="s">
        <v>74</v>
      </c>
      <c r="B88" s="79" t="s">
        <v>75</v>
      </c>
      <c r="C88" s="80" t="s">
        <v>6</v>
      </c>
      <c r="D88" s="106">
        <f>'2.1 Kalkulativni elementi'!D88</f>
        <v>0</v>
      </c>
      <c r="E88" s="111"/>
      <c r="F88" s="20">
        <f t="shared" si="3"/>
        <v>0</v>
      </c>
    </row>
    <row r="89" spans="1:6" x14ac:dyDescent="0.25">
      <c r="A89" s="66" t="s">
        <v>76</v>
      </c>
      <c r="B89" s="79" t="s">
        <v>77</v>
      </c>
      <c r="C89" s="80" t="s">
        <v>6</v>
      </c>
      <c r="D89" s="106">
        <f>'2.1 Kalkulativni elementi'!D89</f>
        <v>0</v>
      </c>
      <c r="E89" s="110"/>
      <c r="F89" s="20">
        <f t="shared" si="3"/>
        <v>0</v>
      </c>
    </row>
    <row r="90" spans="1:6" x14ac:dyDescent="0.25">
      <c r="A90" s="74" t="s">
        <v>78</v>
      </c>
      <c r="B90" s="73"/>
      <c r="C90" s="72"/>
      <c r="D90" s="71"/>
      <c r="E90" s="109"/>
    </row>
    <row r="91" spans="1:6" x14ac:dyDescent="0.25">
      <c r="A91" s="66" t="s">
        <v>79</v>
      </c>
      <c r="B91" s="79" t="s">
        <v>80</v>
      </c>
      <c r="C91" s="80" t="s">
        <v>81</v>
      </c>
      <c r="D91" s="106">
        <f>'2.1 Kalkulativni elementi'!D91</f>
        <v>0</v>
      </c>
      <c r="E91" s="110">
        <v>885</v>
      </c>
      <c r="F91" s="20">
        <f t="shared" ref="F91:F101" si="4">D91*E91</f>
        <v>0</v>
      </c>
    </row>
    <row r="92" spans="1:6" x14ac:dyDescent="0.25">
      <c r="A92" s="66" t="s">
        <v>82</v>
      </c>
      <c r="B92" s="79" t="s">
        <v>83</v>
      </c>
      <c r="C92" s="80" t="s">
        <v>81</v>
      </c>
      <c r="D92" s="106">
        <f>'2.1 Kalkulativni elementi'!D92</f>
        <v>0</v>
      </c>
      <c r="E92" s="112"/>
      <c r="F92" s="20">
        <f t="shared" si="4"/>
        <v>0</v>
      </c>
    </row>
    <row r="93" spans="1:6" x14ac:dyDescent="0.25">
      <c r="A93" s="66" t="s">
        <v>84</v>
      </c>
      <c r="B93" s="79" t="s">
        <v>85</v>
      </c>
      <c r="C93" s="80" t="s">
        <v>81</v>
      </c>
      <c r="D93" s="106">
        <f>'2.1 Kalkulativni elementi'!D93</f>
        <v>0</v>
      </c>
      <c r="E93" s="110"/>
      <c r="F93" s="20">
        <f t="shared" si="4"/>
        <v>0</v>
      </c>
    </row>
    <row r="94" spans="1:6" x14ac:dyDescent="0.25">
      <c r="A94" s="66" t="s">
        <v>86</v>
      </c>
      <c r="B94" s="79" t="s">
        <v>87</v>
      </c>
      <c r="C94" s="80" t="s">
        <v>81</v>
      </c>
      <c r="D94" s="106">
        <f>'2.1 Kalkulativni elementi'!D94</f>
        <v>0</v>
      </c>
      <c r="E94" s="110">
        <v>225</v>
      </c>
      <c r="F94" s="20">
        <f t="shared" si="4"/>
        <v>0</v>
      </c>
    </row>
    <row r="95" spans="1:6" x14ac:dyDescent="0.25">
      <c r="A95" s="66" t="s">
        <v>88</v>
      </c>
      <c r="B95" s="79" t="s">
        <v>89</v>
      </c>
      <c r="C95" s="80" t="s">
        <v>81</v>
      </c>
      <c r="D95" s="106">
        <f>'2.1 Kalkulativni elementi'!D95</f>
        <v>0</v>
      </c>
      <c r="E95" s="110"/>
      <c r="F95" s="20">
        <f t="shared" si="4"/>
        <v>0</v>
      </c>
    </row>
    <row r="96" spans="1:6" x14ac:dyDescent="0.25">
      <c r="A96" s="66" t="s">
        <v>90</v>
      </c>
      <c r="B96" s="79" t="s">
        <v>91</v>
      </c>
      <c r="C96" s="80" t="s">
        <v>81</v>
      </c>
      <c r="D96" s="106">
        <f>'2.1 Kalkulativni elementi'!D96</f>
        <v>0</v>
      </c>
      <c r="E96" s="110"/>
      <c r="F96" s="20">
        <f t="shared" si="4"/>
        <v>0</v>
      </c>
    </row>
    <row r="97" spans="1:6" x14ac:dyDescent="0.25">
      <c r="A97" s="66" t="s">
        <v>92</v>
      </c>
      <c r="B97" s="79" t="s">
        <v>93</v>
      </c>
      <c r="C97" s="80" t="s">
        <v>81</v>
      </c>
      <c r="D97" s="106">
        <f>'2.1 Kalkulativni elementi'!D97</f>
        <v>0</v>
      </c>
      <c r="E97" s="110"/>
      <c r="F97" s="20">
        <f t="shared" si="4"/>
        <v>0</v>
      </c>
    </row>
    <row r="98" spans="1:6" x14ac:dyDescent="0.25">
      <c r="A98" s="66" t="s">
        <v>94</v>
      </c>
      <c r="B98" s="79" t="s">
        <v>95</v>
      </c>
      <c r="C98" s="80" t="s">
        <v>81</v>
      </c>
      <c r="D98" s="106">
        <f>'2.1 Kalkulativni elementi'!D98</f>
        <v>0</v>
      </c>
      <c r="E98" s="110"/>
      <c r="F98" s="20">
        <f t="shared" si="4"/>
        <v>0</v>
      </c>
    </row>
    <row r="99" spans="1:6" x14ac:dyDescent="0.25">
      <c r="A99" s="81" t="s">
        <v>96</v>
      </c>
      <c r="B99" s="82"/>
      <c r="C99" s="72"/>
      <c r="D99" s="88"/>
      <c r="E99" s="109"/>
    </row>
    <row r="100" spans="1:6" ht="27" x14ac:dyDescent="0.25">
      <c r="A100" s="56" t="s">
        <v>97</v>
      </c>
      <c r="B100" s="57" t="s">
        <v>268</v>
      </c>
      <c r="C100" s="96" t="s">
        <v>8</v>
      </c>
      <c r="D100" s="105">
        <f>'2.1 Kalkulativni elementi'!D100</f>
        <v>0</v>
      </c>
      <c r="E100" s="108"/>
      <c r="F100" s="99">
        <f t="shared" si="4"/>
        <v>0</v>
      </c>
    </row>
    <row r="101" spans="1:6" x14ac:dyDescent="0.25">
      <c r="A101" s="56" t="s">
        <v>330</v>
      </c>
      <c r="B101" s="57" t="s">
        <v>331</v>
      </c>
      <c r="C101" s="95" t="s">
        <v>243</v>
      </c>
      <c r="D101" s="105">
        <f>'2.1 Kalkulativni elementi'!D101</f>
        <v>0</v>
      </c>
      <c r="E101" s="108"/>
      <c r="F101" s="99">
        <f t="shared" si="4"/>
        <v>0</v>
      </c>
    </row>
    <row r="102" spans="1:6" x14ac:dyDescent="0.25">
      <c r="A102" s="100" t="s">
        <v>98</v>
      </c>
      <c r="B102" s="101"/>
      <c r="C102" s="89"/>
      <c r="D102" s="88"/>
      <c r="E102" s="109"/>
    </row>
    <row r="103" spans="1:6" ht="54" x14ac:dyDescent="0.25">
      <c r="A103" s="66" t="s">
        <v>99</v>
      </c>
      <c r="B103" s="83" t="s">
        <v>100</v>
      </c>
      <c r="C103" s="80" t="s">
        <v>6</v>
      </c>
      <c r="D103" s="106">
        <f>'2.1 Kalkulativni elementi'!D103</f>
        <v>0</v>
      </c>
      <c r="E103" s="110">
        <v>29510</v>
      </c>
      <c r="F103" s="20">
        <f t="shared" ref="F103:F157" si="5">D103*E103</f>
        <v>0</v>
      </c>
    </row>
    <row r="104" spans="1:6" ht="202.5" x14ac:dyDescent="0.25">
      <c r="A104" s="66" t="s">
        <v>332</v>
      </c>
      <c r="B104" s="83" t="s">
        <v>333</v>
      </c>
      <c r="C104" s="92" t="s">
        <v>6</v>
      </c>
      <c r="D104" s="106">
        <f>'2.1 Kalkulativni elementi'!D104</f>
        <v>0</v>
      </c>
      <c r="E104" s="112"/>
      <c r="F104" s="20">
        <f t="shared" si="5"/>
        <v>0</v>
      </c>
    </row>
    <row r="105" spans="1:6" ht="216" x14ac:dyDescent="0.25">
      <c r="A105" s="66" t="s">
        <v>115</v>
      </c>
      <c r="B105" s="83" t="s">
        <v>334</v>
      </c>
      <c r="C105" s="80" t="s">
        <v>6</v>
      </c>
      <c r="D105" s="106">
        <f>'2.1 Kalkulativni elementi'!D105</f>
        <v>0</v>
      </c>
      <c r="E105" s="110">
        <v>24510</v>
      </c>
      <c r="F105" s="20">
        <f t="shared" si="5"/>
        <v>0</v>
      </c>
    </row>
    <row r="106" spans="1:6" ht="202.5" x14ac:dyDescent="0.25">
      <c r="A106" s="66" t="s">
        <v>116</v>
      </c>
      <c r="B106" s="83" t="s">
        <v>335</v>
      </c>
      <c r="C106" s="80" t="s">
        <v>6</v>
      </c>
      <c r="D106" s="106">
        <f>'2.1 Kalkulativni elementi'!D106</f>
        <v>0</v>
      </c>
      <c r="E106" s="110"/>
      <c r="F106" s="20">
        <f t="shared" si="5"/>
        <v>0</v>
      </c>
    </row>
    <row r="107" spans="1:6" ht="202.5" x14ac:dyDescent="0.25">
      <c r="A107" s="66" t="s">
        <v>117</v>
      </c>
      <c r="B107" s="83" t="s">
        <v>336</v>
      </c>
      <c r="C107" s="80" t="s">
        <v>6</v>
      </c>
      <c r="D107" s="106">
        <f>'2.1 Kalkulativni elementi'!D107</f>
        <v>0</v>
      </c>
      <c r="E107" s="110">
        <v>5000</v>
      </c>
      <c r="F107" s="20">
        <f t="shared" si="5"/>
        <v>0</v>
      </c>
    </row>
    <row r="108" spans="1:6" ht="67.5" x14ac:dyDescent="0.25">
      <c r="A108" s="66" t="s">
        <v>122</v>
      </c>
      <c r="B108" s="83" t="s">
        <v>337</v>
      </c>
      <c r="C108" s="80" t="s">
        <v>6</v>
      </c>
      <c r="D108" s="106">
        <f>'2.1 Kalkulativni elementi'!D108</f>
        <v>0</v>
      </c>
      <c r="E108" s="110"/>
      <c r="F108" s="20">
        <f t="shared" si="5"/>
        <v>0</v>
      </c>
    </row>
    <row r="109" spans="1:6" ht="202.5" x14ac:dyDescent="0.25">
      <c r="A109" s="66" t="s">
        <v>118</v>
      </c>
      <c r="B109" s="83" t="s">
        <v>338</v>
      </c>
      <c r="C109" s="80" t="s">
        <v>6</v>
      </c>
      <c r="D109" s="106">
        <f>'2.1 Kalkulativni elementi'!D109</f>
        <v>0</v>
      </c>
      <c r="E109" s="110"/>
      <c r="F109" s="20">
        <f t="shared" si="5"/>
        <v>0</v>
      </c>
    </row>
    <row r="110" spans="1:6" ht="198" customHeight="1" x14ac:dyDescent="0.25">
      <c r="A110" s="66" t="s">
        <v>119</v>
      </c>
      <c r="B110" s="83" t="s">
        <v>339</v>
      </c>
      <c r="C110" s="80" t="s">
        <v>6</v>
      </c>
      <c r="D110" s="106">
        <f>'2.1 Kalkulativni elementi'!D110</f>
        <v>0</v>
      </c>
      <c r="E110" s="110"/>
      <c r="F110" s="20">
        <f t="shared" si="5"/>
        <v>0</v>
      </c>
    </row>
    <row r="111" spans="1:6" x14ac:dyDescent="0.25">
      <c r="A111" s="66" t="s">
        <v>124</v>
      </c>
      <c r="B111" s="83" t="s">
        <v>340</v>
      </c>
      <c r="C111" s="80" t="s">
        <v>6</v>
      </c>
      <c r="D111" s="106">
        <f>'2.1 Kalkulativni elementi'!D111</f>
        <v>0</v>
      </c>
      <c r="E111" s="110"/>
      <c r="F111" s="20">
        <f t="shared" si="5"/>
        <v>0</v>
      </c>
    </row>
    <row r="112" spans="1:6" ht="40.5" x14ac:dyDescent="0.25">
      <c r="A112" s="66" t="s">
        <v>341</v>
      </c>
      <c r="B112" s="83" t="s">
        <v>342</v>
      </c>
      <c r="C112" s="80" t="s">
        <v>102</v>
      </c>
      <c r="D112" s="106">
        <f>'2.1 Kalkulativni elementi'!D112</f>
        <v>0</v>
      </c>
      <c r="E112" s="110"/>
      <c r="F112" s="20">
        <f t="shared" si="5"/>
        <v>0</v>
      </c>
    </row>
    <row r="113" spans="1:6" ht="40.5" x14ac:dyDescent="0.25">
      <c r="A113" s="66" t="s">
        <v>125</v>
      </c>
      <c r="B113" s="83" t="s">
        <v>126</v>
      </c>
      <c r="C113" s="80" t="s">
        <v>112</v>
      </c>
      <c r="D113" s="106">
        <f>'2.1 Kalkulativni elementi'!D113</f>
        <v>0</v>
      </c>
      <c r="E113" s="110"/>
      <c r="F113" s="20">
        <f t="shared" si="5"/>
        <v>0</v>
      </c>
    </row>
    <row r="114" spans="1:6" ht="27" x14ac:dyDescent="0.25">
      <c r="A114" s="66" t="s">
        <v>343</v>
      </c>
      <c r="B114" s="83" t="s">
        <v>344</v>
      </c>
      <c r="C114" s="80" t="s">
        <v>6</v>
      </c>
      <c r="D114" s="106">
        <f>'2.1 Kalkulativni elementi'!D114</f>
        <v>0</v>
      </c>
      <c r="E114" s="109"/>
      <c r="F114" s="20">
        <f t="shared" si="5"/>
        <v>0</v>
      </c>
    </row>
    <row r="115" spans="1:6" ht="27" x14ac:dyDescent="0.25">
      <c r="A115" s="66" t="s">
        <v>345</v>
      </c>
      <c r="B115" s="83" t="s">
        <v>346</v>
      </c>
      <c r="C115" s="80" t="s">
        <v>6</v>
      </c>
      <c r="D115" s="106">
        <f>'2.1 Kalkulativni elementi'!D115</f>
        <v>0</v>
      </c>
      <c r="E115" s="110"/>
      <c r="F115" s="20">
        <f t="shared" si="5"/>
        <v>0</v>
      </c>
    </row>
    <row r="116" spans="1:6" ht="27" x14ac:dyDescent="0.25">
      <c r="A116" s="66" t="s">
        <v>347</v>
      </c>
      <c r="B116" s="83" t="s">
        <v>348</v>
      </c>
      <c r="C116" s="80" t="s">
        <v>6</v>
      </c>
      <c r="D116" s="106">
        <f>'2.1 Kalkulativni elementi'!D116</f>
        <v>0</v>
      </c>
      <c r="E116" s="110"/>
      <c r="F116" s="20">
        <f t="shared" si="5"/>
        <v>0</v>
      </c>
    </row>
    <row r="117" spans="1:6" ht="108" x14ac:dyDescent="0.25">
      <c r="A117" s="66" t="s">
        <v>163</v>
      </c>
      <c r="B117" s="83" t="s">
        <v>349</v>
      </c>
      <c r="C117" s="80" t="s">
        <v>8</v>
      </c>
      <c r="D117" s="106">
        <f>'2.1 Kalkulativni elementi'!D117</f>
        <v>0</v>
      </c>
      <c r="E117" s="110"/>
      <c r="F117" s="20">
        <f t="shared" si="5"/>
        <v>0</v>
      </c>
    </row>
    <row r="118" spans="1:6" ht="108" x14ac:dyDescent="0.25">
      <c r="A118" s="66" t="s">
        <v>164</v>
      </c>
      <c r="B118" s="83" t="s">
        <v>350</v>
      </c>
      <c r="C118" s="80" t="s">
        <v>8</v>
      </c>
      <c r="D118" s="106">
        <f>'2.1 Kalkulativni elementi'!D118</f>
        <v>0</v>
      </c>
      <c r="E118" s="110"/>
      <c r="F118" s="20">
        <f t="shared" si="5"/>
        <v>0</v>
      </c>
    </row>
    <row r="119" spans="1:6" ht="108" x14ac:dyDescent="0.25">
      <c r="A119" s="66" t="s">
        <v>165</v>
      </c>
      <c r="B119" s="83" t="s">
        <v>351</v>
      </c>
      <c r="C119" s="80" t="s">
        <v>8</v>
      </c>
      <c r="D119" s="106">
        <f>'2.1 Kalkulativni elementi'!D119</f>
        <v>0</v>
      </c>
      <c r="E119" s="110">
        <v>45</v>
      </c>
      <c r="F119" s="20">
        <f t="shared" si="5"/>
        <v>0</v>
      </c>
    </row>
    <row r="120" spans="1:6" ht="108" x14ac:dyDescent="0.25">
      <c r="A120" s="66" t="s">
        <v>166</v>
      </c>
      <c r="B120" s="83" t="s">
        <v>352</v>
      </c>
      <c r="C120" s="80" t="s">
        <v>8</v>
      </c>
      <c r="D120" s="106">
        <f>'2.1 Kalkulativni elementi'!D120</f>
        <v>0</v>
      </c>
      <c r="E120" s="110">
        <v>30</v>
      </c>
      <c r="F120" s="20">
        <f t="shared" si="5"/>
        <v>0</v>
      </c>
    </row>
    <row r="121" spans="1:6" ht="108" x14ac:dyDescent="0.25">
      <c r="A121" s="66" t="s">
        <v>167</v>
      </c>
      <c r="B121" s="83" t="s">
        <v>353</v>
      </c>
      <c r="C121" s="80" t="s">
        <v>8</v>
      </c>
      <c r="D121" s="106">
        <f>'2.1 Kalkulativni elementi'!D121</f>
        <v>0</v>
      </c>
      <c r="E121" s="110"/>
      <c r="F121" s="20">
        <f t="shared" si="5"/>
        <v>0</v>
      </c>
    </row>
    <row r="122" spans="1:6" ht="108" x14ac:dyDescent="0.25">
      <c r="A122" s="66" t="s">
        <v>168</v>
      </c>
      <c r="B122" s="83" t="s">
        <v>354</v>
      </c>
      <c r="C122" s="80" t="s">
        <v>8</v>
      </c>
      <c r="D122" s="106">
        <f>'2.1 Kalkulativni elementi'!D122</f>
        <v>0</v>
      </c>
      <c r="E122" s="110"/>
      <c r="F122" s="20">
        <f t="shared" si="5"/>
        <v>0</v>
      </c>
    </row>
    <row r="123" spans="1:6" ht="81" x14ac:dyDescent="0.25">
      <c r="A123" s="66" t="s">
        <v>355</v>
      </c>
      <c r="B123" s="83" t="s">
        <v>356</v>
      </c>
      <c r="C123" s="80" t="s">
        <v>8</v>
      </c>
      <c r="D123" s="106">
        <f>'2.1 Kalkulativni elementi'!D123</f>
        <v>0</v>
      </c>
      <c r="E123" s="110"/>
      <c r="F123" s="20">
        <f t="shared" si="5"/>
        <v>0</v>
      </c>
    </row>
    <row r="124" spans="1:6" ht="67.5" x14ac:dyDescent="0.25">
      <c r="A124" s="66" t="s">
        <v>134</v>
      </c>
      <c r="B124" s="83" t="s">
        <v>357</v>
      </c>
      <c r="C124" s="80" t="s">
        <v>8</v>
      </c>
      <c r="D124" s="106">
        <f>'2.1 Kalkulativni elementi'!D124</f>
        <v>0</v>
      </c>
      <c r="E124" s="110"/>
      <c r="F124" s="20">
        <f t="shared" si="5"/>
        <v>0</v>
      </c>
    </row>
    <row r="125" spans="1:6" ht="94.5" x14ac:dyDescent="0.25">
      <c r="A125" s="66" t="s">
        <v>358</v>
      </c>
      <c r="B125" s="65" t="s">
        <v>359</v>
      </c>
      <c r="C125" s="66" t="s">
        <v>102</v>
      </c>
      <c r="D125" s="106">
        <f>'2.1 Kalkulativni elementi'!D125</f>
        <v>0</v>
      </c>
      <c r="E125" s="110">
        <v>1300</v>
      </c>
      <c r="F125" s="20">
        <f t="shared" si="5"/>
        <v>0</v>
      </c>
    </row>
    <row r="126" spans="1:6" ht="27" x14ac:dyDescent="0.25">
      <c r="A126" s="66" t="s">
        <v>101</v>
      </c>
      <c r="B126" s="65" t="s">
        <v>412</v>
      </c>
      <c r="C126" s="66" t="s">
        <v>102</v>
      </c>
      <c r="D126" s="106">
        <f>'2.1 Kalkulativni elementi'!D126</f>
        <v>0</v>
      </c>
      <c r="E126" s="110">
        <v>1300</v>
      </c>
      <c r="F126" s="20">
        <f t="shared" si="5"/>
        <v>0</v>
      </c>
    </row>
    <row r="127" spans="1:6" ht="40.5" x14ac:dyDescent="0.25">
      <c r="A127" s="66" t="s">
        <v>103</v>
      </c>
      <c r="B127" s="65" t="s">
        <v>414</v>
      </c>
      <c r="C127" s="66" t="s">
        <v>102</v>
      </c>
      <c r="D127" s="106">
        <f>'2.1 Kalkulativni elementi'!D127</f>
        <v>0</v>
      </c>
      <c r="E127" s="110"/>
      <c r="F127" s="20">
        <f t="shared" si="5"/>
        <v>0</v>
      </c>
    </row>
    <row r="128" spans="1:6" x14ac:dyDescent="0.25">
      <c r="A128" s="66" t="s">
        <v>105</v>
      </c>
      <c r="B128" s="83" t="s">
        <v>106</v>
      </c>
      <c r="C128" s="80" t="s">
        <v>107</v>
      </c>
      <c r="D128" s="106">
        <f>'2.1 Kalkulativni elementi'!D128</f>
        <v>0</v>
      </c>
      <c r="E128" s="110"/>
      <c r="F128" s="20">
        <f t="shared" si="5"/>
        <v>0</v>
      </c>
    </row>
    <row r="129" spans="1:6" ht="81" x14ac:dyDescent="0.25">
      <c r="A129" s="66" t="s">
        <v>108</v>
      </c>
      <c r="B129" s="77" t="s">
        <v>109</v>
      </c>
      <c r="C129" s="66" t="s">
        <v>6</v>
      </c>
      <c r="D129" s="106">
        <f>'2.1 Kalkulativni elementi'!D129</f>
        <v>0</v>
      </c>
      <c r="E129" s="110"/>
      <c r="F129" s="20">
        <f t="shared" si="5"/>
        <v>0</v>
      </c>
    </row>
    <row r="130" spans="1:6" ht="54" x14ac:dyDescent="0.25">
      <c r="A130" s="66" t="s">
        <v>110</v>
      </c>
      <c r="B130" s="79" t="s">
        <v>111</v>
      </c>
      <c r="C130" s="80" t="s">
        <v>104</v>
      </c>
      <c r="D130" s="106">
        <f>'2.1 Kalkulativni elementi'!D130</f>
        <v>0</v>
      </c>
      <c r="E130" s="110"/>
      <c r="F130" s="20">
        <f t="shared" si="5"/>
        <v>0</v>
      </c>
    </row>
    <row r="131" spans="1:6" ht="27" x14ac:dyDescent="0.25">
      <c r="A131" s="66" t="s">
        <v>113</v>
      </c>
      <c r="B131" s="79" t="s">
        <v>114</v>
      </c>
      <c r="C131" s="80" t="s">
        <v>112</v>
      </c>
      <c r="D131" s="106">
        <f>'2.1 Kalkulativni elementi'!D131</f>
        <v>0</v>
      </c>
      <c r="E131" s="110"/>
      <c r="F131" s="20">
        <f t="shared" si="5"/>
        <v>0</v>
      </c>
    </row>
    <row r="132" spans="1:6" ht="67.5" x14ac:dyDescent="0.25">
      <c r="A132" s="66" t="s">
        <v>120</v>
      </c>
      <c r="B132" s="77" t="s">
        <v>121</v>
      </c>
      <c r="C132" s="66" t="s">
        <v>6</v>
      </c>
      <c r="D132" s="106">
        <f>'2.1 Kalkulativni elementi'!D132</f>
        <v>0</v>
      </c>
      <c r="E132" s="110"/>
      <c r="F132" s="20">
        <f t="shared" si="5"/>
        <v>0</v>
      </c>
    </row>
    <row r="133" spans="1:6" ht="40.5" x14ac:dyDescent="0.25">
      <c r="A133" s="66" t="s">
        <v>123</v>
      </c>
      <c r="B133" s="79" t="s">
        <v>360</v>
      </c>
      <c r="C133" s="80" t="s">
        <v>6</v>
      </c>
      <c r="D133" s="106">
        <f>'2.1 Kalkulativni elementi'!D133</f>
        <v>0</v>
      </c>
      <c r="E133" s="110"/>
      <c r="F133" s="20">
        <f t="shared" si="5"/>
        <v>0</v>
      </c>
    </row>
    <row r="134" spans="1:6" x14ac:dyDescent="0.25">
      <c r="A134" s="66" t="s">
        <v>361</v>
      </c>
      <c r="B134" s="79" t="s">
        <v>362</v>
      </c>
      <c r="C134" s="80" t="s">
        <v>112</v>
      </c>
      <c r="D134" s="106">
        <f>'2.1 Kalkulativni elementi'!D134</f>
        <v>0</v>
      </c>
      <c r="E134" s="110"/>
      <c r="F134" s="20">
        <f t="shared" si="5"/>
        <v>0</v>
      </c>
    </row>
    <row r="135" spans="1:6" ht="54" x14ac:dyDescent="0.25">
      <c r="A135" s="66" t="s">
        <v>127</v>
      </c>
      <c r="B135" s="79" t="s">
        <v>363</v>
      </c>
      <c r="C135" s="80" t="s">
        <v>6</v>
      </c>
      <c r="D135" s="106">
        <f>'2.1 Kalkulativni elementi'!D135</f>
        <v>0</v>
      </c>
      <c r="E135" s="110">
        <v>100</v>
      </c>
      <c r="F135" s="20">
        <f t="shared" si="5"/>
        <v>0</v>
      </c>
    </row>
    <row r="136" spans="1:6" ht="54" x14ac:dyDescent="0.25">
      <c r="A136" s="66" t="s">
        <v>364</v>
      </c>
      <c r="B136" s="79" t="s">
        <v>365</v>
      </c>
      <c r="C136" s="80" t="s">
        <v>6</v>
      </c>
      <c r="D136" s="106">
        <f>'2.1 Kalkulativni elementi'!D136</f>
        <v>0</v>
      </c>
      <c r="E136" s="110"/>
      <c r="F136" s="20">
        <f t="shared" si="5"/>
        <v>0</v>
      </c>
    </row>
    <row r="137" spans="1:6" ht="54" x14ac:dyDescent="0.25">
      <c r="A137" s="66" t="s">
        <v>128</v>
      </c>
      <c r="B137" s="79" t="s">
        <v>366</v>
      </c>
      <c r="C137" s="80" t="s">
        <v>6</v>
      </c>
      <c r="D137" s="106">
        <f>'2.1 Kalkulativni elementi'!D137</f>
        <v>0</v>
      </c>
      <c r="E137" s="110"/>
      <c r="F137" s="20">
        <f t="shared" si="5"/>
        <v>0</v>
      </c>
    </row>
    <row r="138" spans="1:6" ht="27" x14ac:dyDescent="0.25">
      <c r="A138" s="66" t="s">
        <v>129</v>
      </c>
      <c r="B138" s="79" t="s">
        <v>367</v>
      </c>
      <c r="C138" s="66" t="s">
        <v>6</v>
      </c>
      <c r="D138" s="106">
        <f>'2.1 Kalkulativni elementi'!D138</f>
        <v>0</v>
      </c>
      <c r="E138" s="110"/>
      <c r="F138" s="20">
        <f t="shared" si="5"/>
        <v>0</v>
      </c>
    </row>
    <row r="139" spans="1:6" ht="40.5" x14ac:dyDescent="0.25">
      <c r="A139" s="66" t="s">
        <v>368</v>
      </c>
      <c r="B139" s="79" t="s">
        <v>369</v>
      </c>
      <c r="C139" s="66" t="s">
        <v>81</v>
      </c>
      <c r="D139" s="106">
        <f>'2.1 Kalkulativni elementi'!D139</f>
        <v>0</v>
      </c>
      <c r="E139" s="110"/>
      <c r="F139" s="20">
        <f t="shared" si="5"/>
        <v>0</v>
      </c>
    </row>
    <row r="140" spans="1:6" ht="67.5" x14ac:dyDescent="0.25">
      <c r="A140" s="66" t="s">
        <v>130</v>
      </c>
      <c r="B140" s="65" t="s">
        <v>370</v>
      </c>
      <c r="C140" s="66" t="s">
        <v>6</v>
      </c>
      <c r="D140" s="106">
        <f>'2.1 Kalkulativni elementi'!D140</f>
        <v>0</v>
      </c>
      <c r="E140" s="110"/>
      <c r="F140" s="20">
        <f t="shared" si="5"/>
        <v>0</v>
      </c>
    </row>
    <row r="141" spans="1:6" ht="27" x14ac:dyDescent="0.25">
      <c r="A141" s="66" t="s">
        <v>131</v>
      </c>
      <c r="B141" s="79" t="s">
        <v>132</v>
      </c>
      <c r="C141" s="80" t="s">
        <v>6</v>
      </c>
      <c r="D141" s="106">
        <f>'2.1 Kalkulativni elementi'!D141</f>
        <v>0</v>
      </c>
      <c r="E141" s="110"/>
      <c r="F141" s="20">
        <f t="shared" si="5"/>
        <v>0</v>
      </c>
    </row>
    <row r="142" spans="1:6" ht="27" x14ac:dyDescent="0.25">
      <c r="A142" s="66" t="s">
        <v>133</v>
      </c>
      <c r="B142" s="65" t="s">
        <v>371</v>
      </c>
      <c r="C142" s="66" t="s">
        <v>8</v>
      </c>
      <c r="D142" s="106">
        <f>'2.1 Kalkulativni elementi'!D142</f>
        <v>0</v>
      </c>
      <c r="E142" s="110"/>
      <c r="F142" s="20">
        <f t="shared" si="5"/>
        <v>0</v>
      </c>
    </row>
    <row r="143" spans="1:6" ht="27" x14ac:dyDescent="0.25">
      <c r="A143" s="66" t="s">
        <v>135</v>
      </c>
      <c r="B143" s="79" t="s">
        <v>136</v>
      </c>
      <c r="C143" s="80" t="s">
        <v>8</v>
      </c>
      <c r="D143" s="106">
        <f>'2.1 Kalkulativni elementi'!D143</f>
        <v>0</v>
      </c>
      <c r="E143" s="110"/>
      <c r="F143" s="20">
        <f t="shared" si="5"/>
        <v>0</v>
      </c>
    </row>
    <row r="144" spans="1:6" ht="27" x14ac:dyDescent="0.25">
      <c r="A144" s="66" t="s">
        <v>137</v>
      </c>
      <c r="B144" s="65" t="s">
        <v>138</v>
      </c>
      <c r="C144" s="66" t="s">
        <v>8</v>
      </c>
      <c r="D144" s="106">
        <f>'2.1 Kalkulativni elementi'!D144</f>
        <v>0</v>
      </c>
      <c r="E144" s="110"/>
      <c r="F144" s="20">
        <f t="shared" si="5"/>
        <v>0</v>
      </c>
    </row>
    <row r="145" spans="1:6" ht="27" x14ac:dyDescent="0.25">
      <c r="A145" s="66" t="s">
        <v>139</v>
      </c>
      <c r="B145" s="65" t="s">
        <v>140</v>
      </c>
      <c r="C145" s="66" t="s">
        <v>8</v>
      </c>
      <c r="D145" s="106">
        <f>'2.1 Kalkulativni elementi'!D145</f>
        <v>0</v>
      </c>
      <c r="E145" s="110"/>
      <c r="F145" s="20">
        <f t="shared" si="5"/>
        <v>0</v>
      </c>
    </row>
    <row r="146" spans="1:6" ht="27" x14ac:dyDescent="0.25">
      <c r="A146" s="66" t="s">
        <v>141</v>
      </c>
      <c r="B146" s="65" t="s">
        <v>372</v>
      </c>
      <c r="C146" s="66" t="s">
        <v>8</v>
      </c>
      <c r="D146" s="106">
        <f>'2.1 Kalkulativni elementi'!D146</f>
        <v>0</v>
      </c>
      <c r="E146" s="110"/>
      <c r="F146" s="20">
        <f t="shared" si="5"/>
        <v>0</v>
      </c>
    </row>
    <row r="147" spans="1:6" x14ac:dyDescent="0.25">
      <c r="A147" s="66" t="s">
        <v>142</v>
      </c>
      <c r="B147" s="65" t="s">
        <v>143</v>
      </c>
      <c r="C147" s="66" t="s">
        <v>8</v>
      </c>
      <c r="D147" s="106">
        <f>'2.1 Kalkulativni elementi'!D147</f>
        <v>0</v>
      </c>
      <c r="E147" s="110"/>
      <c r="F147" s="20">
        <f t="shared" si="5"/>
        <v>0</v>
      </c>
    </row>
    <row r="148" spans="1:6" ht="27" x14ac:dyDescent="0.25">
      <c r="A148" s="66" t="s">
        <v>144</v>
      </c>
      <c r="B148" s="65" t="s">
        <v>145</v>
      </c>
      <c r="C148" s="66" t="s">
        <v>8</v>
      </c>
      <c r="D148" s="106">
        <f>'2.1 Kalkulativni elementi'!D148</f>
        <v>0</v>
      </c>
      <c r="E148" s="110"/>
      <c r="F148" s="20">
        <f t="shared" si="5"/>
        <v>0</v>
      </c>
    </row>
    <row r="149" spans="1:6" ht="40.5" x14ac:dyDescent="0.25">
      <c r="A149" s="66" t="s">
        <v>147</v>
      </c>
      <c r="B149" s="65" t="s">
        <v>373</v>
      </c>
      <c r="C149" s="66" t="s">
        <v>6</v>
      </c>
      <c r="D149" s="106">
        <f>'2.1 Kalkulativni elementi'!D149</f>
        <v>0</v>
      </c>
      <c r="E149" s="110"/>
      <c r="F149" s="20">
        <f t="shared" si="5"/>
        <v>0</v>
      </c>
    </row>
    <row r="150" spans="1:6" ht="94.5" x14ac:dyDescent="0.25">
      <c r="A150" s="66" t="s">
        <v>149</v>
      </c>
      <c r="B150" s="65" t="s">
        <v>150</v>
      </c>
      <c r="C150" s="66" t="s">
        <v>6</v>
      </c>
      <c r="D150" s="106">
        <f>'2.1 Kalkulativni elementi'!D150</f>
        <v>0</v>
      </c>
      <c r="E150" s="110"/>
      <c r="F150" s="20">
        <f t="shared" si="5"/>
        <v>0</v>
      </c>
    </row>
    <row r="151" spans="1:6" ht="27" x14ac:dyDescent="0.25">
      <c r="A151" s="66" t="s">
        <v>151</v>
      </c>
      <c r="B151" s="79" t="s">
        <v>152</v>
      </c>
      <c r="C151" s="80" t="s">
        <v>6</v>
      </c>
      <c r="D151" s="106">
        <f>'2.1 Kalkulativni elementi'!D151</f>
        <v>0</v>
      </c>
      <c r="E151" s="110"/>
      <c r="F151" s="20">
        <f t="shared" si="5"/>
        <v>0</v>
      </c>
    </row>
    <row r="152" spans="1:6" ht="40.5" x14ac:dyDescent="0.25">
      <c r="A152" s="66" t="s">
        <v>153</v>
      </c>
      <c r="B152" s="65" t="s">
        <v>154</v>
      </c>
      <c r="C152" s="66" t="s">
        <v>107</v>
      </c>
      <c r="D152" s="106">
        <f>'2.1 Kalkulativni elementi'!D152</f>
        <v>0</v>
      </c>
      <c r="E152" s="110"/>
      <c r="F152" s="20">
        <f t="shared" si="5"/>
        <v>0</v>
      </c>
    </row>
    <row r="153" spans="1:6" ht="27" x14ac:dyDescent="0.25">
      <c r="A153" s="66" t="s">
        <v>155</v>
      </c>
      <c r="B153" s="65" t="s">
        <v>156</v>
      </c>
      <c r="C153" s="66" t="s">
        <v>107</v>
      </c>
      <c r="D153" s="106">
        <f>'2.1 Kalkulativni elementi'!D153</f>
        <v>0</v>
      </c>
      <c r="E153" s="110"/>
      <c r="F153" s="20">
        <f t="shared" si="5"/>
        <v>0</v>
      </c>
    </row>
    <row r="154" spans="1:6" ht="27" x14ac:dyDescent="0.25">
      <c r="A154" s="66" t="s">
        <v>157</v>
      </c>
      <c r="B154" s="77" t="s">
        <v>158</v>
      </c>
      <c r="C154" s="66" t="s">
        <v>6</v>
      </c>
      <c r="D154" s="106">
        <f>'2.1 Kalkulativni elementi'!D154</f>
        <v>0</v>
      </c>
      <c r="E154" s="110"/>
      <c r="F154" s="20">
        <f t="shared" si="5"/>
        <v>0</v>
      </c>
    </row>
    <row r="155" spans="1:6" ht="27" x14ac:dyDescent="0.25">
      <c r="A155" s="66" t="s">
        <v>159</v>
      </c>
      <c r="B155" s="77" t="s">
        <v>160</v>
      </c>
      <c r="C155" s="66" t="s">
        <v>6</v>
      </c>
      <c r="D155" s="106">
        <f>'2.1 Kalkulativni elementi'!D155</f>
        <v>0</v>
      </c>
      <c r="E155" s="110"/>
      <c r="F155" s="20">
        <f t="shared" si="5"/>
        <v>0</v>
      </c>
    </row>
    <row r="156" spans="1:6" ht="40.5" x14ac:dyDescent="0.25">
      <c r="A156" s="66" t="s">
        <v>161</v>
      </c>
      <c r="B156" s="77" t="s">
        <v>374</v>
      </c>
      <c r="C156" s="64" t="s">
        <v>81</v>
      </c>
      <c r="D156" s="106">
        <f>'2.1 Kalkulativni elementi'!D156</f>
        <v>0</v>
      </c>
      <c r="E156" s="111"/>
      <c r="F156" s="20">
        <f t="shared" si="5"/>
        <v>0</v>
      </c>
    </row>
    <row r="157" spans="1:6" ht="40.5" x14ac:dyDescent="0.25">
      <c r="A157" s="66" t="s">
        <v>162</v>
      </c>
      <c r="B157" s="77" t="s">
        <v>148</v>
      </c>
      <c r="C157" s="66" t="s">
        <v>6</v>
      </c>
      <c r="D157" s="106">
        <f>'2.1 Kalkulativni elementi'!D157</f>
        <v>0</v>
      </c>
      <c r="E157" s="110"/>
      <c r="F157" s="20">
        <f t="shared" si="5"/>
        <v>0</v>
      </c>
    </row>
    <row r="158" spans="1:6" x14ac:dyDescent="0.25">
      <c r="A158" s="81" t="s">
        <v>169</v>
      </c>
      <c r="B158" s="82"/>
      <c r="C158" s="89"/>
      <c r="D158" s="106"/>
      <c r="E158" s="109"/>
    </row>
    <row r="159" spans="1:6" ht="27" x14ac:dyDescent="0.25">
      <c r="A159" s="80" t="s">
        <v>170</v>
      </c>
      <c r="B159" s="79" t="s">
        <v>171</v>
      </c>
      <c r="C159" s="80" t="s">
        <v>6</v>
      </c>
      <c r="D159" s="106">
        <f>'2.1 Kalkulativni elementi'!D159</f>
        <v>0</v>
      </c>
      <c r="E159" s="110">
        <v>33900</v>
      </c>
      <c r="F159" s="20">
        <f t="shared" ref="F159:F178" si="6">D159*E159</f>
        <v>0</v>
      </c>
    </row>
    <row r="160" spans="1:6" x14ac:dyDescent="0.25">
      <c r="A160" s="80" t="s">
        <v>172</v>
      </c>
      <c r="B160" s="79" t="s">
        <v>375</v>
      </c>
      <c r="C160" s="92" t="s">
        <v>6</v>
      </c>
      <c r="D160" s="106">
        <f>'2.1 Kalkulativni elementi'!D160</f>
        <v>0</v>
      </c>
      <c r="E160" s="112"/>
      <c r="F160" s="20">
        <f t="shared" si="6"/>
        <v>0</v>
      </c>
    </row>
    <row r="161" spans="1:6" ht="27" x14ac:dyDescent="0.25">
      <c r="A161" s="66" t="s">
        <v>173</v>
      </c>
      <c r="B161" s="65" t="s">
        <v>408</v>
      </c>
      <c r="C161" s="66" t="s">
        <v>8</v>
      </c>
      <c r="D161" s="106">
        <f>'2.1 Kalkulativni elementi'!D161</f>
        <v>0</v>
      </c>
      <c r="E161" s="110">
        <v>135</v>
      </c>
      <c r="F161" s="20">
        <f t="shared" si="6"/>
        <v>0</v>
      </c>
    </row>
    <row r="162" spans="1:6" x14ac:dyDescent="0.25">
      <c r="A162" s="80" t="s">
        <v>174</v>
      </c>
      <c r="B162" s="79" t="s">
        <v>175</v>
      </c>
      <c r="C162" s="80" t="s">
        <v>8</v>
      </c>
      <c r="D162" s="106">
        <f>'2.1 Kalkulativni elementi'!D162</f>
        <v>0</v>
      </c>
      <c r="E162" s="110"/>
      <c r="F162" s="20">
        <f t="shared" si="6"/>
        <v>0</v>
      </c>
    </row>
    <row r="163" spans="1:6" x14ac:dyDescent="0.25">
      <c r="A163" s="80" t="s">
        <v>176</v>
      </c>
      <c r="B163" s="79" t="s">
        <v>177</v>
      </c>
      <c r="C163" s="80" t="s">
        <v>8</v>
      </c>
      <c r="D163" s="106">
        <f>'2.1 Kalkulativni elementi'!D163</f>
        <v>0</v>
      </c>
      <c r="E163" s="110"/>
      <c r="F163" s="20">
        <f t="shared" si="6"/>
        <v>0</v>
      </c>
    </row>
    <row r="164" spans="1:6" x14ac:dyDescent="0.25">
      <c r="A164" s="80" t="s">
        <v>178</v>
      </c>
      <c r="B164" s="79" t="s">
        <v>179</v>
      </c>
      <c r="C164" s="80" t="s">
        <v>8</v>
      </c>
      <c r="D164" s="106">
        <f>'2.1 Kalkulativni elementi'!D164</f>
        <v>0</v>
      </c>
      <c r="E164" s="110"/>
      <c r="F164" s="20">
        <f t="shared" si="6"/>
        <v>0</v>
      </c>
    </row>
    <row r="165" spans="1:6" x14ac:dyDescent="0.25">
      <c r="A165" s="80" t="s">
        <v>180</v>
      </c>
      <c r="B165" s="84" t="s">
        <v>181</v>
      </c>
      <c r="C165" s="80" t="s">
        <v>8</v>
      </c>
      <c r="D165" s="106">
        <f>'2.1 Kalkulativni elementi'!D165</f>
        <v>0</v>
      </c>
      <c r="E165" s="110"/>
      <c r="F165" s="20">
        <f t="shared" si="6"/>
        <v>0</v>
      </c>
    </row>
    <row r="166" spans="1:6" x14ac:dyDescent="0.25">
      <c r="A166" s="80" t="s">
        <v>182</v>
      </c>
      <c r="B166" s="79" t="s">
        <v>183</v>
      </c>
      <c r="C166" s="80" t="s">
        <v>8</v>
      </c>
      <c r="D166" s="106">
        <f>'2.1 Kalkulativni elementi'!D166</f>
        <v>0</v>
      </c>
      <c r="E166" s="110"/>
      <c r="F166" s="20">
        <f t="shared" si="6"/>
        <v>0</v>
      </c>
    </row>
    <row r="167" spans="1:6" x14ac:dyDescent="0.25">
      <c r="A167" s="80" t="s">
        <v>184</v>
      </c>
      <c r="B167" s="79" t="s">
        <v>185</v>
      </c>
      <c r="C167" s="80" t="s">
        <v>8</v>
      </c>
      <c r="D167" s="106">
        <f>'2.1 Kalkulativni elementi'!D167</f>
        <v>0</v>
      </c>
      <c r="E167" s="110"/>
      <c r="F167" s="20">
        <f t="shared" si="6"/>
        <v>0</v>
      </c>
    </row>
    <row r="168" spans="1:6" x14ac:dyDescent="0.25">
      <c r="A168" s="80" t="s">
        <v>186</v>
      </c>
      <c r="B168" s="79" t="s">
        <v>187</v>
      </c>
      <c r="C168" s="80" t="s">
        <v>8</v>
      </c>
      <c r="D168" s="106">
        <f>'2.1 Kalkulativni elementi'!D168</f>
        <v>0</v>
      </c>
      <c r="E168" s="110"/>
      <c r="F168" s="20">
        <f t="shared" si="6"/>
        <v>0</v>
      </c>
    </row>
    <row r="169" spans="1:6" x14ac:dyDescent="0.25">
      <c r="A169" s="80" t="s">
        <v>188</v>
      </c>
      <c r="B169" s="79" t="s">
        <v>189</v>
      </c>
      <c r="C169" s="80" t="s">
        <v>8</v>
      </c>
      <c r="D169" s="106">
        <f>'2.1 Kalkulativni elementi'!D169</f>
        <v>0</v>
      </c>
      <c r="E169" s="110"/>
      <c r="F169" s="20">
        <f t="shared" si="6"/>
        <v>0</v>
      </c>
    </row>
    <row r="170" spans="1:6" x14ac:dyDescent="0.25">
      <c r="A170" s="66" t="s">
        <v>190</v>
      </c>
      <c r="B170" s="65" t="s">
        <v>191</v>
      </c>
      <c r="C170" s="66" t="s">
        <v>8</v>
      </c>
      <c r="D170" s="106">
        <f>'2.1 Kalkulativni elementi'!D170</f>
        <v>0</v>
      </c>
      <c r="E170" s="110"/>
      <c r="F170" s="20">
        <f t="shared" si="6"/>
        <v>0</v>
      </c>
    </row>
    <row r="171" spans="1:6" x14ac:dyDescent="0.25">
      <c r="A171" s="66" t="s">
        <v>192</v>
      </c>
      <c r="B171" s="65" t="s">
        <v>193</v>
      </c>
      <c r="C171" s="66" t="s">
        <v>8</v>
      </c>
      <c r="D171" s="106">
        <f>'2.1 Kalkulativni elementi'!D171</f>
        <v>0</v>
      </c>
      <c r="E171" s="110"/>
      <c r="F171" s="20">
        <f t="shared" si="6"/>
        <v>0</v>
      </c>
    </row>
    <row r="172" spans="1:6" x14ac:dyDescent="0.25">
      <c r="A172" s="66" t="s">
        <v>194</v>
      </c>
      <c r="B172" s="65" t="s">
        <v>195</v>
      </c>
      <c r="C172" s="66" t="s">
        <v>8</v>
      </c>
      <c r="D172" s="106">
        <f>'2.1 Kalkulativni elementi'!D172</f>
        <v>0</v>
      </c>
      <c r="E172" s="110"/>
      <c r="F172" s="20">
        <f t="shared" si="6"/>
        <v>0</v>
      </c>
    </row>
    <row r="173" spans="1:6" ht="54" x14ac:dyDescent="0.25">
      <c r="A173" s="80" t="s">
        <v>196</v>
      </c>
      <c r="B173" s="79" t="s">
        <v>197</v>
      </c>
      <c r="C173" s="80" t="s">
        <v>8</v>
      </c>
      <c r="D173" s="106">
        <f>'2.1 Kalkulativni elementi'!D173</f>
        <v>0</v>
      </c>
      <c r="E173" s="110"/>
      <c r="F173" s="20">
        <f t="shared" si="6"/>
        <v>0</v>
      </c>
    </row>
    <row r="174" spans="1:6" x14ac:dyDescent="0.25">
      <c r="A174" s="80" t="s">
        <v>198</v>
      </c>
      <c r="B174" s="79" t="s">
        <v>199</v>
      </c>
      <c r="C174" s="80" t="s">
        <v>8</v>
      </c>
      <c r="D174" s="106">
        <f>'2.1 Kalkulativni elementi'!D174</f>
        <v>0</v>
      </c>
      <c r="E174" s="110"/>
      <c r="F174" s="20">
        <f t="shared" si="6"/>
        <v>0</v>
      </c>
    </row>
    <row r="175" spans="1:6" ht="27" x14ac:dyDescent="0.25">
      <c r="A175" s="80" t="s">
        <v>376</v>
      </c>
      <c r="B175" s="79" t="s">
        <v>377</v>
      </c>
      <c r="C175" s="80" t="s">
        <v>8</v>
      </c>
      <c r="D175" s="106">
        <f>'2.1 Kalkulativni elementi'!D175</f>
        <v>0</v>
      </c>
      <c r="E175" s="110"/>
      <c r="F175" s="20">
        <f t="shared" si="6"/>
        <v>0</v>
      </c>
    </row>
    <row r="176" spans="1:6" ht="27" x14ac:dyDescent="0.25">
      <c r="A176" s="80" t="s">
        <v>200</v>
      </c>
      <c r="B176" s="79" t="s">
        <v>201</v>
      </c>
      <c r="C176" s="80" t="s">
        <v>8</v>
      </c>
      <c r="D176" s="106">
        <f>'2.1 Kalkulativni elementi'!D176</f>
        <v>0</v>
      </c>
      <c r="E176" s="110"/>
      <c r="F176" s="20">
        <f t="shared" si="6"/>
        <v>0</v>
      </c>
    </row>
    <row r="177" spans="1:6" x14ac:dyDescent="0.25">
      <c r="A177" s="80" t="s">
        <v>378</v>
      </c>
      <c r="B177" s="79" t="s">
        <v>379</v>
      </c>
      <c r="C177" s="80" t="s">
        <v>8</v>
      </c>
      <c r="D177" s="106">
        <f>'2.1 Kalkulativni elementi'!D177</f>
        <v>0</v>
      </c>
      <c r="E177" s="110"/>
      <c r="F177" s="20">
        <f t="shared" si="6"/>
        <v>0</v>
      </c>
    </row>
    <row r="178" spans="1:6" x14ac:dyDescent="0.25">
      <c r="A178" s="80" t="s">
        <v>380</v>
      </c>
      <c r="B178" s="79" t="s">
        <v>381</v>
      </c>
      <c r="C178" s="80" t="s">
        <v>8</v>
      </c>
      <c r="D178" s="106">
        <f>'2.1 Kalkulativni elementi'!D178</f>
        <v>0</v>
      </c>
      <c r="E178" s="110"/>
      <c r="F178" s="20">
        <f t="shared" si="6"/>
        <v>0</v>
      </c>
    </row>
    <row r="179" spans="1:6" x14ac:dyDescent="0.25">
      <c r="A179" s="80" t="s">
        <v>202</v>
      </c>
      <c r="B179" s="79" t="s">
        <v>203</v>
      </c>
      <c r="C179" s="80" t="s">
        <v>8</v>
      </c>
      <c r="D179" s="106">
        <f>'2.1 Kalkulativni elementi'!D179</f>
        <v>0</v>
      </c>
      <c r="E179" s="110"/>
      <c r="F179" s="20">
        <f t="shared" ref="F179:F193" si="7">D179*E179</f>
        <v>0</v>
      </c>
    </row>
    <row r="180" spans="1:6" x14ac:dyDescent="0.25">
      <c r="A180" s="80" t="s">
        <v>260</v>
      </c>
      <c r="B180" s="79" t="s">
        <v>259</v>
      </c>
      <c r="C180" s="80" t="s">
        <v>8</v>
      </c>
      <c r="D180" s="106">
        <f>'2.1 Kalkulativni elementi'!D180</f>
        <v>0</v>
      </c>
      <c r="E180" s="110"/>
      <c r="F180" s="20">
        <f t="shared" si="7"/>
        <v>0</v>
      </c>
    </row>
    <row r="181" spans="1:6" x14ac:dyDescent="0.25">
      <c r="A181" s="80" t="s">
        <v>204</v>
      </c>
      <c r="B181" s="79" t="s">
        <v>205</v>
      </c>
      <c r="C181" s="80" t="s">
        <v>8</v>
      </c>
      <c r="D181" s="106">
        <f>'2.1 Kalkulativni elementi'!D181</f>
        <v>0</v>
      </c>
      <c r="E181" s="110"/>
      <c r="F181" s="20">
        <f t="shared" si="7"/>
        <v>0</v>
      </c>
    </row>
    <row r="182" spans="1:6" x14ac:dyDescent="0.25">
      <c r="A182" s="80" t="s">
        <v>206</v>
      </c>
      <c r="B182" s="79" t="s">
        <v>207</v>
      </c>
      <c r="C182" s="80" t="s">
        <v>8</v>
      </c>
      <c r="D182" s="106">
        <f>'2.1 Kalkulativni elementi'!D182</f>
        <v>0</v>
      </c>
      <c r="E182" s="110"/>
      <c r="F182" s="20">
        <f t="shared" si="7"/>
        <v>0</v>
      </c>
    </row>
    <row r="183" spans="1:6" x14ac:dyDescent="0.25">
      <c r="A183" s="66" t="s">
        <v>208</v>
      </c>
      <c r="B183" s="65" t="s">
        <v>209</v>
      </c>
      <c r="C183" s="66" t="s">
        <v>8</v>
      </c>
      <c r="D183" s="106">
        <f>'2.1 Kalkulativni elementi'!D183</f>
        <v>0</v>
      </c>
      <c r="E183" s="110"/>
      <c r="F183" s="20">
        <f t="shared" si="7"/>
        <v>0</v>
      </c>
    </row>
    <row r="184" spans="1:6" x14ac:dyDescent="0.25">
      <c r="A184" s="80" t="s">
        <v>210</v>
      </c>
      <c r="B184" s="79" t="s">
        <v>211</v>
      </c>
      <c r="C184" s="80" t="s">
        <v>8</v>
      </c>
      <c r="D184" s="106">
        <f>'2.1 Kalkulativni elementi'!D184</f>
        <v>0</v>
      </c>
      <c r="E184" s="110"/>
      <c r="F184" s="20">
        <f t="shared" si="7"/>
        <v>0</v>
      </c>
    </row>
    <row r="185" spans="1:6" x14ac:dyDescent="0.25">
      <c r="A185" s="66" t="s">
        <v>212</v>
      </c>
      <c r="B185" s="65" t="s">
        <v>213</v>
      </c>
      <c r="C185" s="66" t="s">
        <v>8</v>
      </c>
      <c r="D185" s="106">
        <f>'2.1 Kalkulativni elementi'!D185</f>
        <v>0</v>
      </c>
      <c r="E185" s="110"/>
      <c r="F185" s="20">
        <f t="shared" si="7"/>
        <v>0</v>
      </c>
    </row>
    <row r="186" spans="1:6" x14ac:dyDescent="0.25">
      <c r="A186" s="66" t="s">
        <v>214</v>
      </c>
      <c r="B186" s="65" t="s">
        <v>215</v>
      </c>
      <c r="C186" s="66" t="s">
        <v>8</v>
      </c>
      <c r="D186" s="106">
        <f>'2.1 Kalkulativni elementi'!D186</f>
        <v>0</v>
      </c>
      <c r="E186" s="110"/>
      <c r="F186" s="20">
        <f t="shared" si="7"/>
        <v>0</v>
      </c>
    </row>
    <row r="187" spans="1:6" x14ac:dyDescent="0.25">
      <c r="A187" s="66" t="s">
        <v>216</v>
      </c>
      <c r="B187" s="65" t="s">
        <v>217</v>
      </c>
      <c r="C187" s="66" t="s">
        <v>8</v>
      </c>
      <c r="D187" s="106">
        <f>'2.1 Kalkulativni elementi'!D187</f>
        <v>0</v>
      </c>
      <c r="E187" s="110"/>
      <c r="F187" s="20">
        <f t="shared" si="7"/>
        <v>0</v>
      </c>
    </row>
    <row r="188" spans="1:6" x14ac:dyDescent="0.25">
      <c r="A188" s="66" t="s">
        <v>218</v>
      </c>
      <c r="B188" s="65" t="s">
        <v>219</v>
      </c>
      <c r="C188" s="66" t="s">
        <v>8</v>
      </c>
      <c r="D188" s="106">
        <f>'2.1 Kalkulativni elementi'!D188</f>
        <v>0</v>
      </c>
      <c r="E188" s="110"/>
      <c r="F188" s="20">
        <f t="shared" si="7"/>
        <v>0</v>
      </c>
    </row>
    <row r="189" spans="1:6" x14ac:dyDescent="0.25">
      <c r="A189" s="80" t="s">
        <v>220</v>
      </c>
      <c r="B189" s="65" t="s">
        <v>221</v>
      </c>
      <c r="C189" s="80" t="s">
        <v>8</v>
      </c>
      <c r="D189" s="106">
        <f>'2.1 Kalkulativni elementi'!D189</f>
        <v>0</v>
      </c>
      <c r="E189" s="110"/>
      <c r="F189" s="20">
        <f t="shared" si="7"/>
        <v>0</v>
      </c>
    </row>
    <row r="190" spans="1:6" ht="27" x14ac:dyDescent="0.25">
      <c r="A190" s="66" t="s">
        <v>222</v>
      </c>
      <c r="B190" s="65" t="s">
        <v>223</v>
      </c>
      <c r="C190" s="66" t="s">
        <v>8</v>
      </c>
      <c r="D190" s="106">
        <f>'2.1 Kalkulativni elementi'!D190</f>
        <v>0</v>
      </c>
      <c r="E190" s="110">
        <v>135</v>
      </c>
      <c r="F190" s="20">
        <f t="shared" si="7"/>
        <v>0</v>
      </c>
    </row>
    <row r="191" spans="1:6" ht="27" x14ac:dyDescent="0.25">
      <c r="A191" s="80" t="s">
        <v>224</v>
      </c>
      <c r="B191" s="79" t="s">
        <v>225</v>
      </c>
      <c r="C191" s="80" t="s">
        <v>107</v>
      </c>
      <c r="D191" s="106">
        <f>'2.1 Kalkulativni elementi'!D191</f>
        <v>0</v>
      </c>
      <c r="E191" s="110"/>
      <c r="F191" s="20">
        <f t="shared" si="7"/>
        <v>0</v>
      </c>
    </row>
    <row r="192" spans="1:6" ht="27" x14ac:dyDescent="0.25">
      <c r="A192" s="66" t="s">
        <v>226</v>
      </c>
      <c r="B192" s="65" t="s">
        <v>227</v>
      </c>
      <c r="C192" s="66" t="s">
        <v>107</v>
      </c>
      <c r="D192" s="106">
        <f>'2.1 Kalkulativni elementi'!D192</f>
        <v>0</v>
      </c>
      <c r="E192" s="111"/>
      <c r="F192" s="20">
        <f t="shared" si="7"/>
        <v>0</v>
      </c>
    </row>
    <row r="193" spans="1:6" ht="27" x14ac:dyDescent="0.25">
      <c r="A193" s="80" t="s">
        <v>228</v>
      </c>
      <c r="B193" s="79" t="s">
        <v>229</v>
      </c>
      <c r="C193" s="80" t="s">
        <v>8</v>
      </c>
      <c r="D193" s="106">
        <f>'2.1 Kalkulativni elementi'!D193</f>
        <v>0</v>
      </c>
      <c r="E193" s="110"/>
      <c r="F193" s="20">
        <f t="shared" si="7"/>
        <v>0</v>
      </c>
    </row>
    <row r="194" spans="1:6" x14ac:dyDescent="0.25">
      <c r="A194" s="81" t="s">
        <v>230</v>
      </c>
      <c r="B194" s="82"/>
      <c r="C194" s="72"/>
      <c r="D194" s="71"/>
      <c r="E194" s="109"/>
    </row>
    <row r="195" spans="1:6" ht="27" x14ac:dyDescent="0.25">
      <c r="A195" s="80" t="s">
        <v>232</v>
      </c>
      <c r="B195" s="79" t="s">
        <v>233</v>
      </c>
      <c r="C195" s="80" t="s">
        <v>8</v>
      </c>
      <c r="D195" s="106">
        <f>'2.1 Kalkulativni elementi'!D195</f>
        <v>0</v>
      </c>
      <c r="E195" s="110"/>
      <c r="F195" s="20">
        <f>SUM(D195*E195)</f>
        <v>0</v>
      </c>
    </row>
    <row r="196" spans="1:6" ht="27" x14ac:dyDescent="0.25">
      <c r="A196" s="80" t="s">
        <v>234</v>
      </c>
      <c r="B196" s="79" t="s">
        <v>415</v>
      </c>
      <c r="C196" s="98" t="s">
        <v>235</v>
      </c>
      <c r="D196" s="106">
        <f>'2.1 Kalkulativni elementi'!D196</f>
        <v>0</v>
      </c>
      <c r="E196" s="112">
        <v>1</v>
      </c>
      <c r="F196" s="20">
        <f t="shared" ref="F196:F209" si="8">D196*E196</f>
        <v>0</v>
      </c>
    </row>
    <row r="197" spans="1:6" ht="27" x14ac:dyDescent="0.25">
      <c r="A197" s="80" t="s">
        <v>236</v>
      </c>
      <c r="B197" s="79" t="s">
        <v>410</v>
      </c>
      <c r="C197" s="98" t="s">
        <v>235</v>
      </c>
      <c r="D197" s="106">
        <f>'2.1 Kalkulativni elementi'!D197</f>
        <v>0</v>
      </c>
      <c r="E197" s="110">
        <v>1</v>
      </c>
      <c r="F197" s="20">
        <f t="shared" si="8"/>
        <v>0</v>
      </c>
    </row>
    <row r="198" spans="1:6" x14ac:dyDescent="0.25">
      <c r="A198" s="80" t="s">
        <v>237</v>
      </c>
      <c r="B198" s="79" t="s">
        <v>411</v>
      </c>
      <c r="C198" s="98" t="s">
        <v>235</v>
      </c>
      <c r="D198" s="106">
        <f>'2.1 Kalkulativni elementi'!D198</f>
        <v>0</v>
      </c>
      <c r="E198" s="111">
        <v>1</v>
      </c>
      <c r="F198" s="20">
        <f t="shared" si="8"/>
        <v>0</v>
      </c>
    </row>
    <row r="199" spans="1:6" ht="27" x14ac:dyDescent="0.25">
      <c r="A199" s="66" t="s">
        <v>277</v>
      </c>
      <c r="B199" s="65" t="s">
        <v>276</v>
      </c>
      <c r="C199" s="66" t="s">
        <v>231</v>
      </c>
      <c r="D199" s="106">
        <f>'2.1 Kalkulativni elementi'!D199</f>
        <v>0</v>
      </c>
      <c r="E199" s="110"/>
      <c r="F199" s="20">
        <f t="shared" si="8"/>
        <v>0</v>
      </c>
    </row>
    <row r="200" spans="1:6" x14ac:dyDescent="0.25">
      <c r="A200" s="81" t="s">
        <v>238</v>
      </c>
      <c r="B200" s="82"/>
      <c r="C200" s="72"/>
      <c r="D200" s="71"/>
      <c r="E200" s="109"/>
    </row>
    <row r="201" spans="1:6" ht="40.5" x14ac:dyDescent="0.25">
      <c r="A201" s="80" t="s">
        <v>239</v>
      </c>
      <c r="B201" s="79" t="s">
        <v>240</v>
      </c>
      <c r="C201" s="80" t="s">
        <v>8</v>
      </c>
      <c r="D201" s="106">
        <f>'2.1 Kalkulativni elementi'!D201</f>
        <v>0</v>
      </c>
      <c r="E201" s="110"/>
      <c r="F201" s="20">
        <f t="shared" si="8"/>
        <v>0</v>
      </c>
    </row>
    <row r="202" spans="1:6" ht="40.5" x14ac:dyDescent="0.25">
      <c r="A202" s="80" t="s">
        <v>241</v>
      </c>
      <c r="B202" s="79" t="s">
        <v>242</v>
      </c>
      <c r="C202" s="80" t="s">
        <v>243</v>
      </c>
      <c r="D202" s="106">
        <f>'2.1 Kalkulativni elementi'!D202</f>
        <v>0</v>
      </c>
      <c r="E202" s="112"/>
      <c r="F202" s="20">
        <f t="shared" si="8"/>
        <v>0</v>
      </c>
    </row>
    <row r="203" spans="1:6" ht="40.5" x14ac:dyDescent="0.25">
      <c r="A203" s="80" t="s">
        <v>244</v>
      </c>
      <c r="B203" s="79" t="s">
        <v>245</v>
      </c>
      <c r="C203" s="80" t="s">
        <v>8</v>
      </c>
      <c r="D203" s="106">
        <f>'2.1 Kalkulativni elementi'!D203</f>
        <v>0</v>
      </c>
      <c r="E203" s="110"/>
      <c r="F203" s="20">
        <f t="shared" si="8"/>
        <v>0</v>
      </c>
    </row>
    <row r="204" spans="1:6" ht="27" x14ac:dyDescent="0.25">
      <c r="A204" s="80" t="s">
        <v>246</v>
      </c>
      <c r="B204" s="79" t="s">
        <v>247</v>
      </c>
      <c r="C204" s="80" t="s">
        <v>243</v>
      </c>
      <c r="D204" s="106">
        <f>'2.1 Kalkulativni elementi'!D204</f>
        <v>0</v>
      </c>
      <c r="E204" s="111"/>
      <c r="F204" s="20">
        <f t="shared" si="8"/>
        <v>0</v>
      </c>
    </row>
    <row r="205" spans="1:6" x14ac:dyDescent="0.25">
      <c r="A205" s="80" t="s">
        <v>248</v>
      </c>
      <c r="B205" s="79" t="s">
        <v>382</v>
      </c>
      <c r="C205" s="80" t="s">
        <v>235</v>
      </c>
      <c r="D205" s="106">
        <f>'2.1 Kalkulativni elementi'!D205</f>
        <v>0</v>
      </c>
      <c r="E205" s="110"/>
      <c r="F205" s="20">
        <f t="shared" si="8"/>
        <v>0</v>
      </c>
    </row>
    <row r="206" spans="1:6" x14ac:dyDescent="0.25">
      <c r="A206" s="81" t="s">
        <v>249</v>
      </c>
      <c r="B206" s="82"/>
      <c r="C206" s="72"/>
      <c r="D206" s="71"/>
      <c r="E206" s="109"/>
    </row>
    <row r="207" spans="1:6" ht="27" x14ac:dyDescent="0.25">
      <c r="A207" s="80" t="s">
        <v>250</v>
      </c>
      <c r="B207" s="65" t="s">
        <v>251</v>
      </c>
      <c r="C207" s="66" t="s">
        <v>146</v>
      </c>
      <c r="D207" s="106">
        <f>'2.1 Kalkulativni elementi'!D207</f>
        <v>0</v>
      </c>
      <c r="E207" s="110"/>
      <c r="F207" s="20">
        <f t="shared" si="8"/>
        <v>0</v>
      </c>
    </row>
    <row r="208" spans="1:6" x14ac:dyDescent="0.25">
      <c r="A208" s="80" t="s">
        <v>252</v>
      </c>
      <c r="B208" s="65" t="s">
        <v>253</v>
      </c>
      <c r="C208" s="66" t="s">
        <v>146</v>
      </c>
      <c r="D208" s="106">
        <f>'2.1 Kalkulativni elementi'!D208</f>
        <v>0</v>
      </c>
      <c r="E208" s="112"/>
      <c r="F208" s="20">
        <f t="shared" si="8"/>
        <v>0</v>
      </c>
    </row>
    <row r="209" spans="1:6" ht="27" x14ac:dyDescent="0.25">
      <c r="A209" s="66" t="s">
        <v>254</v>
      </c>
      <c r="B209" s="65" t="s">
        <v>255</v>
      </c>
      <c r="C209" s="66" t="s">
        <v>8</v>
      </c>
      <c r="D209" s="106">
        <f>'2.1 Kalkulativni elementi'!D209</f>
        <v>0</v>
      </c>
      <c r="E209" s="110"/>
      <c r="F209" s="20">
        <f t="shared" si="8"/>
        <v>0</v>
      </c>
    </row>
    <row r="210" spans="1:6" x14ac:dyDescent="0.25">
      <c r="A210" s="17"/>
      <c r="B210" s="15"/>
      <c r="C210" s="16"/>
      <c r="D210" s="102"/>
      <c r="E210" s="103"/>
      <c r="F210" s="104"/>
    </row>
    <row r="212" spans="1:6" ht="18" customHeight="1" x14ac:dyDescent="0.25">
      <c r="A212" s="38"/>
      <c r="B212" s="22" t="s">
        <v>417</v>
      </c>
      <c r="C212" s="23"/>
      <c r="D212" s="23"/>
      <c r="E212" s="47"/>
      <c r="F212" s="24"/>
    </row>
    <row r="213" spans="1:6" x14ac:dyDescent="0.25">
      <c r="B213" s="25"/>
    </row>
    <row r="214" spans="1:6" ht="16.5" thickBot="1" x14ac:dyDescent="0.3">
      <c r="B214" s="29" t="s">
        <v>4</v>
      </c>
      <c r="C214" s="26"/>
      <c r="D214" s="26"/>
      <c r="E214" s="48"/>
      <c r="F214" s="27">
        <f>SUM(F215:F222)</f>
        <v>0</v>
      </c>
    </row>
    <row r="215" spans="1:6" ht="15.75" x14ac:dyDescent="0.25">
      <c r="B215" s="30" t="s">
        <v>5</v>
      </c>
      <c r="F215" s="18">
        <f>SUM(F6:F29)</f>
        <v>0</v>
      </c>
    </row>
    <row r="216" spans="1:6" ht="15.75" x14ac:dyDescent="0.25">
      <c r="B216" s="30" t="s">
        <v>7</v>
      </c>
      <c r="F216" s="18">
        <f>SUM(F31:F34)</f>
        <v>0</v>
      </c>
    </row>
    <row r="217" spans="1:6" ht="15.75" x14ac:dyDescent="0.25">
      <c r="B217" s="30" t="s">
        <v>12</v>
      </c>
      <c r="F217" s="18">
        <f>SUM(F36:F42)</f>
        <v>0</v>
      </c>
    </row>
    <row r="218" spans="1:6" ht="15.75" x14ac:dyDescent="0.25">
      <c r="B218" s="30" t="s">
        <v>13</v>
      </c>
      <c r="F218" s="18">
        <f>SUM(F44:F53)</f>
        <v>0</v>
      </c>
    </row>
    <row r="219" spans="1:6" ht="15.75" x14ac:dyDescent="0.25">
      <c r="B219" s="31" t="s">
        <v>24</v>
      </c>
      <c r="F219" s="18">
        <f>SUM(F55:F62)</f>
        <v>0</v>
      </c>
    </row>
    <row r="220" spans="1:6" ht="15.75" x14ac:dyDescent="0.25">
      <c r="B220" s="31" t="s">
        <v>32</v>
      </c>
      <c r="F220" s="18">
        <f>SUM(F64:F66)</f>
        <v>0</v>
      </c>
    </row>
    <row r="221" spans="1:6" ht="15.75" x14ac:dyDescent="0.25">
      <c r="B221" s="31" t="s">
        <v>37</v>
      </c>
      <c r="F221" s="18">
        <f>SUM(F68:F69)</f>
        <v>0</v>
      </c>
    </row>
    <row r="222" spans="1:6" ht="15.75" x14ac:dyDescent="0.25">
      <c r="B222" s="32" t="s">
        <v>42</v>
      </c>
      <c r="F222" s="18">
        <f>SUM(F71:F75)</f>
        <v>0</v>
      </c>
    </row>
    <row r="223" spans="1:6" ht="16.5" thickBot="1" x14ac:dyDescent="0.3">
      <c r="B223" s="29" t="s">
        <v>52</v>
      </c>
      <c r="C223" s="26"/>
      <c r="D223" s="26"/>
      <c r="E223" s="48"/>
      <c r="F223" s="27">
        <f>SUM(F224:F225)</f>
        <v>0</v>
      </c>
    </row>
    <row r="224" spans="1:6" ht="15.75" x14ac:dyDescent="0.25">
      <c r="B224" s="32" t="s">
        <v>53</v>
      </c>
      <c r="F224" s="18">
        <f>SUM(F78:F89)</f>
        <v>0</v>
      </c>
    </row>
    <row r="225" spans="1:6" ht="15.75" x14ac:dyDescent="0.25">
      <c r="B225" s="32" t="s">
        <v>78</v>
      </c>
      <c r="F225" s="18">
        <f>SUM(F91:F98)</f>
        <v>0</v>
      </c>
    </row>
    <row r="226" spans="1:6" ht="16.5" thickBot="1" x14ac:dyDescent="0.3">
      <c r="B226" s="29" t="s">
        <v>96</v>
      </c>
      <c r="C226" s="26"/>
      <c r="D226" s="26"/>
      <c r="E226" s="48"/>
      <c r="F226" s="27">
        <f>SUM(F100:F101)</f>
        <v>0</v>
      </c>
    </row>
    <row r="227" spans="1:6" ht="16.5" thickBot="1" x14ac:dyDescent="0.3">
      <c r="B227" s="33" t="s">
        <v>98</v>
      </c>
      <c r="C227" s="21"/>
      <c r="D227" s="21"/>
      <c r="E227" s="49"/>
      <c r="F227" s="28">
        <f>SUM(F103:F157)</f>
        <v>0</v>
      </c>
    </row>
    <row r="228" spans="1:6" ht="16.5" thickBot="1" x14ac:dyDescent="0.3">
      <c r="B228" s="33" t="s">
        <v>169</v>
      </c>
      <c r="C228" s="21"/>
      <c r="D228" s="21"/>
      <c r="E228" s="49"/>
      <c r="F228" s="28">
        <f>SUM(F159:F193)</f>
        <v>0</v>
      </c>
    </row>
    <row r="229" spans="1:6" ht="16.5" thickBot="1" x14ac:dyDescent="0.3">
      <c r="B229" s="33" t="s">
        <v>230</v>
      </c>
      <c r="C229" s="21"/>
      <c r="D229" s="21"/>
      <c r="E229" s="49"/>
      <c r="F229" s="28">
        <f>SUM(F195:F199)</f>
        <v>0</v>
      </c>
    </row>
    <row r="230" spans="1:6" ht="16.5" thickBot="1" x14ac:dyDescent="0.3">
      <c r="B230" s="33" t="s">
        <v>238</v>
      </c>
      <c r="C230" s="21"/>
      <c r="D230" s="21"/>
      <c r="E230" s="49"/>
      <c r="F230" s="28">
        <f>SUM(F201:F205)</f>
        <v>0</v>
      </c>
    </row>
    <row r="231" spans="1:6" ht="16.5" thickBot="1" x14ac:dyDescent="0.3">
      <c r="B231" s="33" t="s">
        <v>249</v>
      </c>
      <c r="C231" s="21"/>
      <c r="D231" s="21"/>
      <c r="E231" s="49"/>
      <c r="F231" s="28">
        <f>SUM(F207:F209)</f>
        <v>0</v>
      </c>
    </row>
    <row r="232" spans="1:6" ht="15.75" thickBot="1" x14ac:dyDescent="0.3"/>
    <row r="233" spans="1:6" ht="19.5" thickTop="1" x14ac:dyDescent="0.25">
      <c r="B233" s="34" t="s">
        <v>416</v>
      </c>
      <c r="C233" s="35"/>
      <c r="D233" s="36"/>
      <c r="E233" s="50"/>
      <c r="F233" s="37">
        <f>F214+F223+F226+F227+F228+F229+F230+F231</f>
        <v>0</v>
      </c>
    </row>
    <row r="234" spans="1:6" ht="15.75" thickBot="1" x14ac:dyDescent="0.3"/>
    <row r="235" spans="1:6" ht="20.100000000000001" customHeight="1" thickTop="1" thickBot="1" x14ac:dyDescent="0.35">
      <c r="A235" s="38"/>
      <c r="B235" s="39" t="s">
        <v>278</v>
      </c>
      <c r="C235" s="40"/>
      <c r="D235" s="40"/>
      <c r="E235" s="51"/>
      <c r="F235" s="41">
        <f>F233</f>
        <v>0</v>
      </c>
    </row>
    <row r="236" spans="1:6" ht="15.75" thickTop="1" x14ac:dyDescent="0.25"/>
  </sheetData>
  <sheetProtection selectLockedCells="1"/>
  <phoneticPr fontId="1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2.1 Kalkulativni elementi</vt:lpstr>
      <vt:lpstr>2.2 Ponudbeni predračun</vt:lpstr>
    </vt:vector>
  </TitlesOfParts>
  <Company>Telekom Slovenije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Kozar Aleš</dc:creator>
  <cp:lastModifiedBy>Petra Bešker</cp:lastModifiedBy>
  <cp:revision>2</cp:revision>
  <dcterms:created xsi:type="dcterms:W3CDTF">2019-10-09T09:26:07Z</dcterms:created>
  <dcterms:modified xsi:type="dcterms:W3CDTF">2025-04-24T10:28:01Z</dcterms:modified>
</cp:coreProperties>
</file>